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Övning avskrivning maskiner" sheetId="1" r:id="rId1"/>
    <sheet name="Facit till Avskr. maskiner " sheetId="2" r:id="rId2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E41" authorId="0">
      <text>
        <r>
          <rPr>
            <b/>
            <sz val="8"/>
            <rFont val="Tahoma"/>
            <family val="0"/>
          </rPr>
          <t>Ledtråd till hur man beräknar maskinernas bokförda värde:
Huvudregeln:
Bokfört värde vid årets början                                                   .………………
+ Nyanskaffningar som finns kvar vid årets slut                   ....……….…... 
 - Försäljningspriset för de under året sålda maskinerna   .......................
Restvärde:                                                                                       .......................
Lägsta värde enligt Huvudregeln: 70 % av restvärdet       ......................</t>
        </r>
      </text>
    </comment>
  </commentList>
</comments>
</file>

<file path=xl/comments2.xml><?xml version="1.0" encoding="utf-8"?>
<comments xmlns="http://schemas.openxmlformats.org/spreadsheetml/2006/main">
  <authors>
    <author>pgo</author>
  </authors>
  <commentList>
    <comment ref="E41" authorId="0">
      <text>
        <r>
          <rPr>
            <b/>
            <sz val="8"/>
            <rFont val="Tahoma"/>
            <family val="0"/>
          </rPr>
          <t>Ledtråd till hur man beräknar maskinernas bokförda värde:
Huvudregeln:
Bokfört värde vid årets början                                                   .………………
+ Nyanskaffningar som finns kvar vid årets slut                   ....……….…... 
 - Försäljningspriset för de under året sålda maskinerna   .......................
Restvärde:                                                                                       .......................
Lägsta värde enligt Huvudregeln: 70 % av restvärdet       ......................</t>
        </r>
      </text>
    </comment>
  </commentList>
</comments>
</file>

<file path=xl/sharedStrings.xml><?xml version="1.0" encoding="utf-8"?>
<sst xmlns="http://schemas.openxmlformats.org/spreadsheetml/2006/main" count="91" uniqueCount="45">
  <si>
    <t>Företagsekonomi B</t>
  </si>
  <si>
    <t>1.</t>
  </si>
  <si>
    <t>2.</t>
  </si>
  <si>
    <t>3.</t>
  </si>
  <si>
    <t>1)</t>
  </si>
  <si>
    <t>2)</t>
  </si>
  <si>
    <t>3)</t>
  </si>
  <si>
    <t>IB</t>
  </si>
  <si>
    <t>Ett företag har maskiner med ett ingående bokfört värde på 210 000 kr.</t>
  </si>
  <si>
    <t>Den inköptes i fjol och har ett bokfört värde på 12 000 kr.</t>
  </si>
  <si>
    <t>Vinst vid avyttring av maskiner</t>
  </si>
  <si>
    <t>En maskin har även inköpts under året för 30 000 kr.</t>
  </si>
  <si>
    <t>Maskiner</t>
  </si>
  <si>
    <t>Avskrivning maskiner</t>
  </si>
  <si>
    <t>Under året säljs en maskin för 14 000 kr. Likvid via bankgiro.</t>
  </si>
  <si>
    <t>UB</t>
  </si>
  <si>
    <t>4)</t>
  </si>
  <si>
    <t>Hur stor är avskrivningen på maskinerna?</t>
  </si>
  <si>
    <t>4.</t>
  </si>
  <si>
    <t>Vad blir maskinernas bokförda värde ( UB )?</t>
  </si>
  <si>
    <t>5.</t>
  </si>
  <si>
    <t>Besvara frågorna nedan genom att fylla i ditt svar i rutorna under respektive fråga</t>
  </si>
  <si>
    <t>Räkna ut och bokför avskrivningen.</t>
  </si>
  <si>
    <t>5)</t>
  </si>
  <si>
    <t>Maskinen betalades via bankgiro vid köpet och finns fortfarande kvar i företaget.</t>
  </si>
  <si>
    <t>Årets resultat</t>
  </si>
  <si>
    <t>6.</t>
  </si>
  <si>
    <t>Avsluta berörda konton mot Årets resultat.</t>
  </si>
  <si>
    <t>Checkräkning/Bankgiro</t>
  </si>
  <si>
    <t>Ingående balans på Checkräkning/Bankgirokontot är 75 000 kr.</t>
  </si>
  <si>
    <t xml:space="preserve">Beräkna maskinernas bokförda värde vid årets slut enligt Huvudregeln och bokför det som UB. </t>
  </si>
  <si>
    <t>6)</t>
  </si>
  <si>
    <t>Vilken blir kostnaden för maskinerna i Årets resultat?</t>
  </si>
  <si>
    <t>Hur stor blir realisationsvinsten vid maskinförsäljningen?</t>
  </si>
  <si>
    <t xml:space="preserve"> </t>
  </si>
  <si>
    <t>Övning 3-8 Redovisning</t>
  </si>
  <si>
    <t>Bokför följande poster på T-kontona nedan.</t>
  </si>
  <si>
    <t>a)</t>
  </si>
  <si>
    <t>b)</t>
  </si>
  <si>
    <t>c)</t>
  </si>
  <si>
    <t>d)</t>
  </si>
  <si>
    <t>Facit till Övning 3-8 Redovisning</t>
  </si>
  <si>
    <t>Periodiseringar</t>
  </si>
  <si>
    <t>Besvara frågorna nedan genom att fylla i ditt svar i de gula rutorna under respektive fråga.</t>
  </si>
  <si>
    <t>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</si>
</sst>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#,##0\ &quot;kr&quot;;[Red]#,##0\ &quot;kr&quot;"/>
    <numFmt numFmtId="170" formatCode="#,##0\ &quot;kr&quot;"/>
    <numFmt numFmtId="171" formatCode="#,##0_ ;\-#,##0\ 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Arial"/>
      <family val="0"/>
    </font>
    <font>
      <sz val="10"/>
      <color indexed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5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5" fontId="9" fillId="2" borderId="5" xfId="0" applyNumberFormat="1" applyFont="1" applyFill="1" applyBorder="1" applyAlignment="1">
      <alignment horizontal="center"/>
    </xf>
    <xf numFmtId="5" fontId="12" fillId="2" borderId="6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 vertical="center"/>
      <protection hidden="1"/>
    </xf>
    <xf numFmtId="5" fontId="9" fillId="2" borderId="7" xfId="0" applyNumberFormat="1" applyFont="1" applyFill="1" applyBorder="1" applyAlignment="1">
      <alignment horizontal="center"/>
    </xf>
    <xf numFmtId="5" fontId="9" fillId="2" borderId="8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 vertical="center" wrapText="1"/>
      <protection hidden="1"/>
    </xf>
    <xf numFmtId="5" fontId="9" fillId="2" borderId="6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6" width="7.7109375" style="0" customWidth="1"/>
    <col min="7" max="8" width="3.7109375" style="5" customWidth="1"/>
    <col min="9" max="12" width="7.7109375" style="0" customWidth="1"/>
    <col min="13" max="13" width="3.7109375" style="5" customWidth="1"/>
    <col min="14" max="15" width="7.7109375" style="0" customWidth="1"/>
    <col min="16" max="17" width="3.7109375" style="0" customWidth="1"/>
  </cols>
  <sheetData>
    <row r="1" ht="12.75">
      <c r="A1" s="70" t="s">
        <v>44</v>
      </c>
    </row>
    <row r="2" spans="1:17" ht="15" customHeight="1">
      <c r="A2" s="34"/>
      <c r="B2" s="34"/>
      <c r="C2" s="72" t="s">
        <v>0</v>
      </c>
      <c r="D2" s="72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34"/>
      <c r="B3" s="34"/>
      <c r="C3" s="1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" customHeight="1">
      <c r="A4" s="34"/>
      <c r="B4" s="34"/>
      <c r="C4" s="72" t="s">
        <v>35</v>
      </c>
      <c r="D4" s="72"/>
      <c r="E4" s="72"/>
      <c r="F4" s="72"/>
      <c r="G4" s="34"/>
      <c r="H4" s="34"/>
      <c r="I4" s="72" t="s">
        <v>42</v>
      </c>
      <c r="J4" s="72"/>
      <c r="K4" s="72"/>
      <c r="L4" s="34"/>
      <c r="M4" s="34"/>
      <c r="N4" s="34"/>
      <c r="O4" s="34"/>
      <c r="P4" s="34"/>
      <c r="Q4" s="34"/>
    </row>
    <row r="5" spans="1:17" ht="12.75" customHeight="1">
      <c r="A5" s="34"/>
      <c r="B5" s="34"/>
      <c r="C5" s="1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 customHeight="1">
      <c r="A6" s="34"/>
      <c r="B6" s="34"/>
      <c r="C6" s="14" t="s">
        <v>36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 customHeight="1">
      <c r="A8" s="34"/>
      <c r="B8" s="34"/>
      <c r="C8" s="35" t="s">
        <v>1</v>
      </c>
      <c r="D8" s="34" t="s">
        <v>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" customHeight="1">
      <c r="A9" s="34"/>
      <c r="B9" s="34"/>
      <c r="C9" s="35"/>
      <c r="D9" s="34" t="s">
        <v>29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" customHeight="1">
      <c r="A10" s="34"/>
      <c r="B10" s="34"/>
      <c r="C10" s="35" t="s">
        <v>2</v>
      </c>
      <c r="D10" s="34" t="s">
        <v>14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5" customHeight="1">
      <c r="A11" s="34"/>
      <c r="B11" s="34"/>
      <c r="C11" s="35"/>
      <c r="D11" s="34" t="s">
        <v>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5" customHeight="1">
      <c r="A12" s="34"/>
      <c r="B12" s="34"/>
      <c r="C12" s="35" t="s">
        <v>3</v>
      </c>
      <c r="D12" s="34" t="s">
        <v>11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 customHeight="1">
      <c r="A13" s="34"/>
      <c r="B13" s="34"/>
      <c r="C13" s="34"/>
      <c r="D13" s="34" t="s">
        <v>24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" customHeight="1">
      <c r="A14" s="34"/>
      <c r="B14" s="34"/>
      <c r="C14" s="35" t="s">
        <v>18</v>
      </c>
      <c r="D14" s="34" t="s">
        <v>30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 t="s">
        <v>34</v>
      </c>
    </row>
    <row r="15" spans="1:17" ht="15" customHeight="1">
      <c r="A15" s="34"/>
      <c r="B15" s="34"/>
      <c r="C15" s="35" t="s">
        <v>20</v>
      </c>
      <c r="D15" s="34" t="s">
        <v>22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5" customHeight="1">
      <c r="A16" s="34"/>
      <c r="B16" s="34"/>
      <c r="C16" s="35" t="s">
        <v>26</v>
      </c>
      <c r="D16" s="34" t="s">
        <v>27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 customHeight="1">
      <c r="A17" s="34"/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62" customFormat="1" ht="15" customHeight="1" thickBot="1">
      <c r="A19" s="57"/>
      <c r="B19" s="57"/>
      <c r="C19" s="59">
        <v>1210</v>
      </c>
      <c r="D19" s="60" t="s">
        <v>12</v>
      </c>
      <c r="E19" s="60"/>
      <c r="F19" s="60"/>
      <c r="G19" s="57"/>
      <c r="H19" s="58"/>
      <c r="I19" s="59">
        <v>3973</v>
      </c>
      <c r="J19" s="60" t="s">
        <v>10</v>
      </c>
      <c r="K19" s="59"/>
      <c r="L19" s="60"/>
      <c r="M19" s="60"/>
      <c r="N19" s="61"/>
      <c r="O19" s="61"/>
      <c r="P19" s="61"/>
      <c r="Q19" s="57"/>
    </row>
    <row r="20" spans="1:17" ht="12.75" customHeight="1">
      <c r="A20" s="34"/>
      <c r="B20" s="51"/>
      <c r="C20" s="18"/>
      <c r="D20" s="19"/>
      <c r="E20" s="20"/>
      <c r="F20" s="19"/>
      <c r="G20" s="12"/>
      <c r="H20" s="51"/>
      <c r="I20" s="18"/>
      <c r="J20" s="19"/>
      <c r="K20" s="20"/>
      <c r="L20" s="19"/>
      <c r="M20" s="12"/>
      <c r="N20" s="37"/>
      <c r="O20" s="37"/>
      <c r="P20" s="37"/>
      <c r="Q20" s="34"/>
    </row>
    <row r="21" spans="1:17" ht="12.75" customHeight="1">
      <c r="A21" s="34"/>
      <c r="B21" s="51"/>
      <c r="C21" s="18"/>
      <c r="D21" s="19"/>
      <c r="E21" s="21"/>
      <c r="F21" s="19"/>
      <c r="G21" s="12"/>
      <c r="H21" s="51"/>
      <c r="I21" s="18"/>
      <c r="J21" s="19"/>
      <c r="K21" s="21"/>
      <c r="L21" s="12"/>
      <c r="M21" s="12"/>
      <c r="N21" s="37"/>
      <c r="O21" s="37"/>
      <c r="P21" s="37"/>
      <c r="Q21" s="34"/>
    </row>
    <row r="22" spans="1:17" ht="12.75" customHeight="1">
      <c r="A22" s="34"/>
      <c r="B22" s="51"/>
      <c r="C22" s="18"/>
      <c r="D22" s="19"/>
      <c r="E22" s="21"/>
      <c r="F22" s="19"/>
      <c r="G22" s="12"/>
      <c r="H22" s="51"/>
      <c r="I22" s="18"/>
      <c r="J22" s="12"/>
      <c r="K22" s="21"/>
      <c r="L22" s="12"/>
      <c r="M22" s="12"/>
      <c r="N22" s="37"/>
      <c r="O22" s="37"/>
      <c r="P22" s="37"/>
      <c r="Q22" s="34"/>
    </row>
    <row r="23" spans="1:17" ht="15" customHeight="1">
      <c r="A23" s="34"/>
      <c r="B23" s="36"/>
      <c r="C23" s="38"/>
      <c r="D23" s="34"/>
      <c r="E23" s="40"/>
      <c r="F23" s="39"/>
      <c r="G23" s="34"/>
      <c r="H23" s="36"/>
      <c r="I23" s="38"/>
      <c r="J23" s="34"/>
      <c r="K23" s="40"/>
      <c r="L23" s="34"/>
      <c r="M23" s="34"/>
      <c r="N23" s="37"/>
      <c r="O23" s="37"/>
      <c r="P23" s="37"/>
      <c r="Q23" s="34"/>
    </row>
    <row r="24" spans="1:17" s="62" customFormat="1" ht="15" customHeight="1" thickBot="1">
      <c r="A24" s="57"/>
      <c r="B24" s="58"/>
      <c r="C24" s="59">
        <v>1930</v>
      </c>
      <c r="D24" s="60" t="s">
        <v>28</v>
      </c>
      <c r="E24" s="60"/>
      <c r="F24" s="60"/>
      <c r="G24" s="57"/>
      <c r="H24" s="58"/>
      <c r="I24" s="59">
        <v>7831</v>
      </c>
      <c r="J24" s="60" t="s">
        <v>13</v>
      </c>
      <c r="K24" s="59"/>
      <c r="L24" s="60"/>
      <c r="M24" s="57"/>
      <c r="N24" s="61"/>
      <c r="O24" s="61"/>
      <c r="P24" s="61"/>
      <c r="Q24" s="57"/>
    </row>
    <row r="25" spans="1:17" ht="12.75" customHeight="1">
      <c r="A25" s="34"/>
      <c r="B25" s="51"/>
      <c r="C25" s="18"/>
      <c r="D25" s="19"/>
      <c r="E25" s="20"/>
      <c r="F25" s="19"/>
      <c r="G25" s="12"/>
      <c r="H25" s="51"/>
      <c r="I25" s="18"/>
      <c r="J25" s="19"/>
      <c r="K25" s="20"/>
      <c r="L25" s="19"/>
      <c r="M25" s="12"/>
      <c r="N25" s="37"/>
      <c r="O25" s="37"/>
      <c r="P25" s="37"/>
      <c r="Q25" s="34"/>
    </row>
    <row r="26" spans="1:17" ht="12.75" customHeight="1">
      <c r="A26" s="34"/>
      <c r="B26" s="51"/>
      <c r="C26" s="18"/>
      <c r="D26" s="19"/>
      <c r="E26" s="21"/>
      <c r="F26" s="19"/>
      <c r="G26" s="12"/>
      <c r="H26" s="12"/>
      <c r="I26" s="18"/>
      <c r="J26" s="19"/>
      <c r="K26" s="21"/>
      <c r="L26" s="12"/>
      <c r="M26" s="12"/>
      <c r="N26" s="37"/>
      <c r="O26" s="37"/>
      <c r="P26" s="37"/>
      <c r="Q26" s="34"/>
    </row>
    <row r="27" spans="1:17" ht="12.75" customHeight="1">
      <c r="A27" s="34"/>
      <c r="B27" s="51"/>
      <c r="C27" s="18"/>
      <c r="D27" s="12"/>
      <c r="E27" s="21"/>
      <c r="F27" s="19"/>
      <c r="G27" s="12"/>
      <c r="H27" s="12"/>
      <c r="I27" s="18"/>
      <c r="J27" s="2"/>
      <c r="K27" s="22"/>
      <c r="L27" s="12"/>
      <c r="M27" s="12"/>
      <c r="N27" s="37"/>
      <c r="O27" s="37"/>
      <c r="P27" s="37"/>
      <c r="Q27" s="34"/>
    </row>
    <row r="28" spans="1:17" ht="15" customHeight="1">
      <c r="A28" s="34"/>
      <c r="B28" s="36"/>
      <c r="C28" s="38"/>
      <c r="D28" s="34"/>
      <c r="E28" s="40"/>
      <c r="F28" s="39"/>
      <c r="G28" s="34"/>
      <c r="H28" s="34"/>
      <c r="I28" s="38"/>
      <c r="J28" s="34"/>
      <c r="K28" s="40"/>
      <c r="L28" s="34"/>
      <c r="M28" s="34"/>
      <c r="N28" s="37"/>
      <c r="O28" s="37"/>
      <c r="P28" s="37"/>
      <c r="Q28" s="34"/>
    </row>
    <row r="29" spans="1:17" s="62" customFormat="1" ht="15" customHeight="1" thickBot="1">
      <c r="A29" s="57"/>
      <c r="B29" s="57"/>
      <c r="C29" s="57"/>
      <c r="D29" s="57"/>
      <c r="E29" s="57"/>
      <c r="F29" s="57"/>
      <c r="G29" s="57"/>
      <c r="H29" s="58"/>
      <c r="I29" s="59">
        <v>8999</v>
      </c>
      <c r="J29" s="60" t="s">
        <v>25</v>
      </c>
      <c r="K29" s="59"/>
      <c r="L29" s="60"/>
      <c r="M29" s="57"/>
      <c r="N29" s="61"/>
      <c r="O29" s="61"/>
      <c r="P29" s="61"/>
      <c r="Q29" s="57"/>
    </row>
    <row r="30" spans="1:17" ht="12.75" customHeight="1">
      <c r="A30" s="34"/>
      <c r="B30" s="34"/>
      <c r="C30" s="34"/>
      <c r="D30" s="34"/>
      <c r="E30" s="34"/>
      <c r="F30" s="34"/>
      <c r="G30" s="34"/>
      <c r="H30" s="51"/>
      <c r="I30" s="18"/>
      <c r="J30" s="19"/>
      <c r="K30" s="20"/>
      <c r="L30" s="19"/>
      <c r="M30" s="12"/>
      <c r="N30" s="37"/>
      <c r="O30" s="37"/>
      <c r="P30" s="37"/>
      <c r="Q30" s="34"/>
    </row>
    <row r="31" spans="1:17" ht="12.75" customHeight="1">
      <c r="A31" s="34"/>
      <c r="B31" s="34"/>
      <c r="C31" s="34"/>
      <c r="D31" s="34"/>
      <c r="E31" s="34"/>
      <c r="F31" s="34"/>
      <c r="G31" s="34"/>
      <c r="H31" s="12"/>
      <c r="I31" s="18"/>
      <c r="J31" s="19"/>
      <c r="K31" s="21"/>
      <c r="L31" s="12"/>
      <c r="M31" s="12"/>
      <c r="N31" s="37"/>
      <c r="O31" s="37"/>
      <c r="P31" s="37"/>
      <c r="Q31" s="34"/>
    </row>
    <row r="32" spans="1:17" ht="12.75" customHeight="1">
      <c r="A32" s="34"/>
      <c r="B32" s="34"/>
      <c r="C32" s="34"/>
      <c r="D32" s="34"/>
      <c r="E32" s="34"/>
      <c r="F32" s="34"/>
      <c r="G32" s="34"/>
      <c r="H32" s="12"/>
      <c r="I32" s="18"/>
      <c r="J32" s="2"/>
      <c r="K32" s="22"/>
      <c r="L32" s="12"/>
      <c r="M32" s="12"/>
      <c r="N32" s="37"/>
      <c r="O32" s="37"/>
      <c r="P32" s="37"/>
      <c r="Q32" s="34"/>
    </row>
    <row r="33" spans="1:17" ht="12.75" customHeight="1">
      <c r="A33" s="34"/>
      <c r="B33" s="36"/>
      <c r="C33" s="38"/>
      <c r="D33" s="34"/>
      <c r="E33" s="40"/>
      <c r="F33" s="39"/>
      <c r="G33" s="34"/>
      <c r="H33" s="34"/>
      <c r="I33" s="38"/>
      <c r="J33" s="34"/>
      <c r="K33" s="40"/>
      <c r="L33" s="34"/>
      <c r="M33" s="34"/>
      <c r="N33" s="37"/>
      <c r="O33" s="37"/>
      <c r="P33" s="37"/>
      <c r="Q33" s="34"/>
    </row>
    <row r="34" spans="1:17" s="62" customFormat="1" ht="15" customHeight="1">
      <c r="A34" s="57"/>
      <c r="B34" s="58"/>
      <c r="C34" s="73" t="s">
        <v>43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57"/>
    </row>
    <row r="35" spans="1:17" ht="12.75" customHeight="1">
      <c r="A35" s="34"/>
      <c r="B35" s="36"/>
      <c r="C35" s="38"/>
      <c r="D35" s="34"/>
      <c r="E35" s="40"/>
      <c r="F35" s="39"/>
      <c r="G35" s="34"/>
      <c r="H35" s="34"/>
      <c r="I35" s="38"/>
      <c r="J35" s="34"/>
      <c r="K35" s="40"/>
      <c r="L35" s="34"/>
      <c r="M35" s="34"/>
      <c r="N35" s="37"/>
      <c r="O35" s="37"/>
      <c r="P35" s="37"/>
      <c r="Q35" s="34"/>
    </row>
    <row r="36" spans="1:17" ht="12.75" customHeight="1">
      <c r="A36" s="34"/>
      <c r="B36" s="36"/>
      <c r="C36" s="38"/>
      <c r="D36" s="34"/>
      <c r="E36" s="40"/>
      <c r="F36" s="39"/>
      <c r="G36" s="34"/>
      <c r="H36" s="34"/>
      <c r="I36" s="38"/>
      <c r="J36" s="34"/>
      <c r="K36" s="40"/>
      <c r="L36" s="34"/>
      <c r="M36" s="34"/>
      <c r="N36" s="37"/>
      <c r="O36" s="37"/>
      <c r="P36" s="37"/>
      <c r="Q36" s="34"/>
    </row>
    <row r="37" spans="1:17" ht="15.75">
      <c r="A37" s="34"/>
      <c r="B37" s="41" t="s">
        <v>37</v>
      </c>
      <c r="C37" s="23" t="s">
        <v>19</v>
      </c>
      <c r="D37" s="34"/>
      <c r="E37" s="40"/>
      <c r="F37" s="39"/>
      <c r="G37" s="34"/>
      <c r="H37" s="34"/>
      <c r="I37" s="38"/>
      <c r="J37" s="34"/>
      <c r="K37" s="34"/>
      <c r="L37" s="42"/>
      <c r="M37" s="42"/>
      <c r="N37" s="34"/>
      <c r="O37" s="42"/>
      <c r="P37" s="34"/>
      <c r="Q37" s="34"/>
    </row>
    <row r="38" spans="1:17" ht="12.75" customHeight="1">
      <c r="A38" s="34"/>
      <c r="B38" s="36"/>
      <c r="C38" s="52"/>
      <c r="D38" s="53"/>
      <c r="E38" s="40"/>
      <c r="F38" s="39"/>
      <c r="G38" s="34"/>
      <c r="H38" s="34"/>
      <c r="I38" s="38"/>
      <c r="J38" s="42"/>
      <c r="K38" s="42"/>
      <c r="L38" s="42"/>
      <c r="M38" s="42"/>
      <c r="N38" s="42"/>
      <c r="O38" s="42"/>
      <c r="P38" s="43"/>
      <c r="Q38" s="34"/>
    </row>
    <row r="39" spans="1:17" ht="16.5" customHeight="1">
      <c r="A39" s="34"/>
      <c r="B39" s="36"/>
      <c r="C39" s="74"/>
      <c r="D39" s="75"/>
      <c r="E39" s="40"/>
      <c r="F39" s="76" t="str">
        <f>IF(C39=158200,"Bra!  Du har gjort rätt",IF(C39=0," ",IF(C39&lt;158200," ",IF(C39&gt;158200," "))))</f>
        <v> </v>
      </c>
      <c r="G39" s="76"/>
      <c r="H39" s="76"/>
      <c r="I39" s="76"/>
      <c r="J39" s="34"/>
      <c r="K39" s="34"/>
      <c r="L39" s="34"/>
      <c r="M39" s="34"/>
      <c r="N39" s="34"/>
      <c r="O39" s="34"/>
      <c r="P39" s="34"/>
      <c r="Q39" s="34"/>
    </row>
    <row r="40" spans="1:17" ht="15.75">
      <c r="A40" s="34"/>
      <c r="B40" s="36"/>
      <c r="C40" s="38"/>
      <c r="D40" s="34"/>
      <c r="E40" s="40"/>
      <c r="F40" s="39"/>
      <c r="G40" s="34"/>
      <c r="H40" s="34"/>
      <c r="I40" s="38"/>
      <c r="J40" s="34"/>
      <c r="K40" s="34"/>
      <c r="L40" s="34"/>
      <c r="M40" s="34"/>
      <c r="N40" s="34"/>
      <c r="O40" s="34"/>
      <c r="P40" s="34"/>
      <c r="Q40" s="34"/>
    </row>
    <row r="41" spans="1:17" ht="15.75">
      <c r="A41" s="34"/>
      <c r="B41" s="36"/>
      <c r="C41" s="76" t="str">
        <f>IF(C39=158200," ",IF(C39=0," ",IF(C39&lt;158200,"Få hjälp ===&gt; ",IF(C39&gt;158200,"Få hjälp ===&gt;"))))</f>
        <v> </v>
      </c>
      <c r="D41" s="76"/>
      <c r="E41" s="69" t="str">
        <f>IF(C39=158200," ",IF(C39=0," ",IF(C39&lt;&gt;158200,"Ledtråd ",)))</f>
        <v> </v>
      </c>
      <c r="F41" s="45"/>
      <c r="G41" s="34"/>
      <c r="H41" s="34"/>
      <c r="I41" s="44"/>
      <c r="J41" s="34"/>
      <c r="K41" s="34"/>
      <c r="L41" s="34"/>
      <c r="M41" s="34"/>
      <c r="N41" s="34"/>
      <c r="O41" s="34"/>
      <c r="P41" s="34"/>
      <c r="Q41" s="34"/>
    </row>
    <row r="42" spans="1:17" ht="12.75" customHeight="1">
      <c r="A42" s="34"/>
      <c r="B42" s="36"/>
      <c r="C42" s="38"/>
      <c r="D42" s="34"/>
      <c r="E42" s="40"/>
      <c r="F42" s="39"/>
      <c r="G42" s="34"/>
      <c r="H42" s="34"/>
      <c r="I42" s="38"/>
      <c r="J42" s="34"/>
      <c r="K42" s="34"/>
      <c r="L42" s="34"/>
      <c r="M42" s="34"/>
      <c r="N42" s="34"/>
      <c r="O42" s="34"/>
      <c r="P42" s="34"/>
      <c r="Q42" s="34"/>
    </row>
    <row r="43" spans="1:17" ht="12.75" customHeight="1">
      <c r="A43" s="34"/>
      <c r="B43" s="36"/>
      <c r="C43" s="38"/>
      <c r="D43" s="34"/>
      <c r="E43" s="40"/>
      <c r="F43" s="39"/>
      <c r="G43" s="34"/>
      <c r="H43" s="34"/>
      <c r="I43" s="38"/>
      <c r="J43" s="34"/>
      <c r="K43" s="34"/>
      <c r="L43" s="34"/>
      <c r="M43" s="34"/>
      <c r="N43" s="34"/>
      <c r="O43" s="34"/>
      <c r="P43" s="34"/>
      <c r="Q43" s="34"/>
    </row>
    <row r="44" spans="1:17" ht="15.75">
      <c r="A44" s="34"/>
      <c r="B44" s="41" t="s">
        <v>38</v>
      </c>
      <c r="C44" s="14" t="s">
        <v>17</v>
      </c>
      <c r="D44" s="34"/>
      <c r="E44" s="40"/>
      <c r="F44" s="34"/>
      <c r="G44" s="34"/>
      <c r="H44" s="34"/>
      <c r="I44" s="38"/>
      <c r="J44" s="46"/>
      <c r="K44" s="46"/>
      <c r="L44" s="46"/>
      <c r="M44" s="46"/>
      <c r="N44" s="46"/>
      <c r="O44" s="46"/>
      <c r="P44" s="46"/>
      <c r="Q44" s="34"/>
    </row>
    <row r="45" spans="1:17" ht="12.75" customHeight="1">
      <c r="A45" s="34"/>
      <c r="B45" s="34"/>
      <c r="C45" s="53"/>
      <c r="D45" s="53"/>
      <c r="E45" s="34"/>
      <c r="F45" s="34"/>
      <c r="G45" s="34"/>
      <c r="H45" s="37"/>
      <c r="I45" s="37"/>
      <c r="J45" s="46"/>
      <c r="K45" s="46"/>
      <c r="L45" s="46"/>
      <c r="M45" s="46"/>
      <c r="N45" s="46"/>
      <c r="O45" s="46"/>
      <c r="P45" s="46"/>
      <c r="Q45" s="34"/>
    </row>
    <row r="46" spans="1:17" ht="15.75" customHeight="1">
      <c r="A46" s="34"/>
      <c r="B46" s="34"/>
      <c r="C46" s="77"/>
      <c r="D46" s="78"/>
      <c r="E46" s="29"/>
      <c r="F46" s="79" t="str">
        <f>IF(C46=69800,"Bra! Du har gjort rätt!",IF(C46=0," ",IF(C46&lt;&gt;69800,"Avskrivningen får du genom att räkna ut saldot på Maskinkontot, efter att ha bokfört maskinernas bokförda värde!",)))</f>
        <v> </v>
      </c>
      <c r="G46" s="79"/>
      <c r="H46" s="79"/>
      <c r="I46" s="79"/>
      <c r="J46" s="79"/>
      <c r="K46" s="79"/>
      <c r="L46" s="79"/>
      <c r="M46" s="79"/>
      <c r="N46" s="79"/>
      <c r="O46" s="79"/>
      <c r="P46" s="34"/>
      <c r="Q46" s="34"/>
    </row>
    <row r="47" spans="1:17" ht="15.75" customHeight="1">
      <c r="A47" s="34"/>
      <c r="B47" s="34"/>
      <c r="C47" s="47"/>
      <c r="D47" s="48"/>
      <c r="E47" s="34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34"/>
      <c r="Q47" s="34"/>
    </row>
    <row r="48" spans="1:17" ht="12.75" customHeight="1">
      <c r="A48" s="34"/>
      <c r="B48" s="34"/>
      <c r="C48" s="48"/>
      <c r="D48" s="48"/>
      <c r="E48" s="3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4"/>
      <c r="Q48" s="34"/>
    </row>
    <row r="49" spans="1:17" ht="12.75" customHeight="1">
      <c r="A49" s="34"/>
      <c r="B49" s="34"/>
      <c r="C49" s="34"/>
      <c r="D49" s="34"/>
      <c r="E49" s="34"/>
      <c r="F49" s="34"/>
      <c r="G49" s="34"/>
      <c r="H49" s="37"/>
      <c r="I49" s="37"/>
      <c r="J49" s="37"/>
      <c r="K49" s="37"/>
      <c r="L49" s="37"/>
      <c r="M49" s="34"/>
      <c r="N49" s="34"/>
      <c r="O49" s="34"/>
      <c r="P49" s="34"/>
      <c r="Q49" s="34"/>
    </row>
    <row r="50" spans="1:17" ht="15.75">
      <c r="A50" s="34"/>
      <c r="B50" s="41" t="s">
        <v>39</v>
      </c>
      <c r="C50" s="14" t="s">
        <v>33</v>
      </c>
      <c r="D50" s="34"/>
      <c r="E50" s="34"/>
      <c r="F50" s="34"/>
      <c r="G50" s="34"/>
      <c r="H50" s="37"/>
      <c r="I50" s="37"/>
      <c r="J50" s="37"/>
      <c r="K50" s="37"/>
      <c r="L50" s="37"/>
      <c r="M50" s="34"/>
      <c r="N50" s="34"/>
      <c r="O50" s="34"/>
      <c r="P50" s="34"/>
      <c r="Q50" s="34"/>
    </row>
    <row r="51" spans="1:17" ht="12.75" customHeight="1">
      <c r="A51" s="34"/>
      <c r="B51" s="34"/>
      <c r="C51" s="53"/>
      <c r="D51" s="53"/>
      <c r="E51" s="34"/>
      <c r="F51" s="34"/>
      <c r="G51" s="34"/>
      <c r="H51" s="37"/>
      <c r="I51" s="37"/>
      <c r="J51" s="37"/>
      <c r="K51" s="37"/>
      <c r="L51" s="37"/>
      <c r="M51" s="34"/>
      <c r="N51" s="34"/>
      <c r="O51" s="34"/>
      <c r="P51" s="34"/>
      <c r="Q51" s="34"/>
    </row>
    <row r="52" spans="1:17" ht="15.75" customHeight="1">
      <c r="A52" s="34"/>
      <c r="B52" s="34"/>
      <c r="C52" s="74"/>
      <c r="D52" s="80"/>
      <c r="E52" s="34"/>
      <c r="F52" s="79" t="str">
        <f>IF(C52=2000,"Bra! Du har gjort rätt!",IF(C52=0," ",IF(C52&lt;&gt;2000,"Reavinsten vid maskinförsäljningen är  2 000 kr  ( 14 000 kr - 12 000 kr ).",)))</f>
        <v> </v>
      </c>
      <c r="G52" s="79"/>
      <c r="H52" s="79"/>
      <c r="I52" s="79"/>
      <c r="J52" s="79"/>
      <c r="K52" s="79"/>
      <c r="L52" s="54"/>
      <c r="M52" s="54"/>
      <c r="N52" s="54"/>
      <c r="O52" s="54"/>
      <c r="P52" s="34"/>
      <c r="Q52" s="34"/>
    </row>
    <row r="53" spans="1:17" ht="15.75" customHeight="1">
      <c r="A53" s="34"/>
      <c r="B53" s="34"/>
      <c r="C53" s="34"/>
      <c r="D53" s="34"/>
      <c r="E53" s="34"/>
      <c r="F53" s="79"/>
      <c r="G53" s="79"/>
      <c r="H53" s="79"/>
      <c r="I53" s="79"/>
      <c r="J53" s="79"/>
      <c r="K53" s="79"/>
      <c r="L53" s="54"/>
      <c r="M53" s="54"/>
      <c r="N53" s="54"/>
      <c r="O53" s="54"/>
      <c r="P53" s="34"/>
      <c r="Q53" s="34"/>
    </row>
    <row r="54" spans="1:17" ht="12.75" customHeight="1">
      <c r="A54" s="34"/>
      <c r="B54" s="34"/>
      <c r="C54" s="34"/>
      <c r="D54" s="34"/>
      <c r="E54" s="34"/>
      <c r="F54" s="54"/>
      <c r="G54" s="54"/>
      <c r="H54" s="54"/>
      <c r="I54" s="54"/>
      <c r="J54" s="54"/>
      <c r="K54" s="54"/>
      <c r="L54" s="54"/>
      <c r="M54" s="54"/>
      <c r="N54" s="34"/>
      <c r="O54" s="34"/>
      <c r="P54" s="34"/>
      <c r="Q54" s="34"/>
    </row>
    <row r="55" spans="1:17" ht="12.75" customHeight="1">
      <c r="A55" s="34"/>
      <c r="B55" s="34"/>
      <c r="C55" s="34"/>
      <c r="D55" s="34"/>
      <c r="E55" s="34"/>
      <c r="F55" s="34"/>
      <c r="G55" s="34"/>
      <c r="H55" s="37"/>
      <c r="I55" s="37"/>
      <c r="J55" s="37"/>
      <c r="K55" s="37"/>
      <c r="L55" s="37"/>
      <c r="M55" s="34"/>
      <c r="N55" s="34"/>
      <c r="O55" s="34"/>
      <c r="P55" s="34"/>
      <c r="Q55" s="34"/>
    </row>
    <row r="56" spans="1:17" ht="15.75">
      <c r="A56" s="34"/>
      <c r="B56" s="41" t="s">
        <v>40</v>
      </c>
      <c r="C56" s="14" t="s">
        <v>32</v>
      </c>
      <c r="D56" s="34"/>
      <c r="E56" s="34"/>
      <c r="F56" s="49"/>
      <c r="G56" s="34"/>
      <c r="H56" s="34"/>
      <c r="I56" s="46"/>
      <c r="J56" s="37"/>
      <c r="K56" s="37"/>
      <c r="L56" s="37"/>
      <c r="M56" s="34"/>
      <c r="N56" s="34"/>
      <c r="O56" s="34"/>
      <c r="P56" s="34"/>
      <c r="Q56" s="34"/>
    </row>
    <row r="57" spans="1:17" ht="12.75" customHeight="1">
      <c r="A57" s="34"/>
      <c r="B57" s="34"/>
      <c r="C57" s="55"/>
      <c r="D57" s="55"/>
      <c r="E57" s="46"/>
      <c r="F57" s="46"/>
      <c r="G57" s="46"/>
      <c r="H57" s="46"/>
      <c r="I57" s="46"/>
      <c r="J57" s="46"/>
      <c r="K57" s="46"/>
      <c r="L57" s="37"/>
      <c r="M57" s="34"/>
      <c r="N57" s="34"/>
      <c r="O57" s="34"/>
      <c r="P57" s="34"/>
      <c r="Q57" s="34"/>
    </row>
    <row r="58" spans="1:17" ht="15.75" customHeight="1">
      <c r="A58" s="34"/>
      <c r="B58" s="34"/>
      <c r="C58" s="77"/>
      <c r="D58" s="78"/>
      <c r="E58" s="46"/>
      <c r="F58" s="79" t="str">
        <f>IF(C58=67800,"Bra! Du har gjort rätt!",IF(C58=0," ",IF(C58&lt;&gt;67800,"Årets avskrivning är 69 800 kr.                            Reavinst vid maskinförsäljningen är 2 000 kr.      Kostnaden för maskiner blir 67 800 kr.",)))</f>
        <v> </v>
      </c>
      <c r="G58" s="79"/>
      <c r="H58" s="79"/>
      <c r="I58" s="79"/>
      <c r="J58" s="79"/>
      <c r="K58" s="79"/>
      <c r="L58" s="79"/>
      <c r="M58" s="54"/>
      <c r="N58" s="34"/>
      <c r="O58" s="34"/>
      <c r="P58" s="34"/>
      <c r="Q58" s="34"/>
    </row>
    <row r="59" spans="1:17" ht="15.75" customHeight="1">
      <c r="A59" s="34"/>
      <c r="B59" s="34"/>
      <c r="C59" s="34"/>
      <c r="D59" s="34"/>
      <c r="E59" s="34"/>
      <c r="F59" s="79"/>
      <c r="G59" s="79"/>
      <c r="H59" s="79"/>
      <c r="I59" s="79"/>
      <c r="J59" s="79"/>
      <c r="K59" s="79"/>
      <c r="L59" s="79"/>
      <c r="M59" s="54"/>
      <c r="N59" s="34"/>
      <c r="O59" s="34"/>
      <c r="P59" s="34"/>
      <c r="Q59" s="34"/>
    </row>
    <row r="60" spans="1:17" ht="15.75" customHeight="1">
      <c r="A60" s="34"/>
      <c r="B60" s="36"/>
      <c r="C60" s="36"/>
      <c r="D60" s="34"/>
      <c r="E60" s="34"/>
      <c r="F60" s="79"/>
      <c r="G60" s="79"/>
      <c r="H60" s="79"/>
      <c r="I60" s="79"/>
      <c r="J60" s="79"/>
      <c r="K60" s="79"/>
      <c r="L60" s="79"/>
      <c r="M60" s="54"/>
      <c r="N60" s="34"/>
      <c r="O60" s="34"/>
      <c r="P60" s="34"/>
      <c r="Q60" s="34"/>
    </row>
    <row r="61" spans="1:17" ht="12.75" customHeight="1">
      <c r="A61" s="34"/>
      <c r="B61" s="34"/>
      <c r="C61" s="50" t="s">
        <v>34</v>
      </c>
      <c r="D61" s="50"/>
      <c r="E61" s="50"/>
      <c r="F61" s="50"/>
      <c r="G61" s="50"/>
      <c r="H61" s="50"/>
      <c r="I61" s="50"/>
      <c r="J61" s="50"/>
      <c r="K61" s="34"/>
      <c r="L61" s="34"/>
      <c r="M61" s="34"/>
      <c r="N61" s="34"/>
      <c r="O61" s="34"/>
      <c r="P61" s="34"/>
      <c r="Q61" s="34"/>
    </row>
    <row r="62" spans="7:13" ht="12.75">
      <c r="G62" s="7"/>
      <c r="H62" s="7"/>
      <c r="I62" s="2"/>
      <c r="J62" s="2"/>
      <c r="K62" s="2"/>
      <c r="L62" s="2"/>
      <c r="M62" s="7"/>
    </row>
    <row r="63" spans="7:13" ht="12.75">
      <c r="G63" s="7"/>
      <c r="H63" s="7"/>
      <c r="I63" s="2"/>
      <c r="J63" s="2"/>
      <c r="K63" s="2"/>
      <c r="L63" s="2"/>
      <c r="M63" s="9"/>
    </row>
    <row r="64" spans="7:13" ht="12.75">
      <c r="G64" s="7"/>
      <c r="H64" s="7"/>
      <c r="I64" s="2"/>
      <c r="J64" s="2"/>
      <c r="K64" s="2"/>
      <c r="L64" s="2"/>
      <c r="M64" s="7"/>
    </row>
    <row r="65" spans="3:13" ht="12.75">
      <c r="C65" s="2"/>
      <c r="D65" s="2"/>
      <c r="E65" s="2"/>
      <c r="F65" s="2"/>
      <c r="G65" s="7"/>
      <c r="H65" s="7"/>
      <c r="I65" s="2"/>
      <c r="J65" s="2"/>
      <c r="K65" s="2"/>
      <c r="L65" s="2"/>
      <c r="M65" s="9"/>
    </row>
    <row r="66" spans="3:13" ht="12.75">
      <c r="C66" s="2"/>
      <c r="D66" s="2"/>
      <c r="E66" s="2"/>
      <c r="F66" s="2"/>
      <c r="G66" s="7"/>
      <c r="H66" s="7"/>
      <c r="I66" s="2"/>
      <c r="J66" s="2"/>
      <c r="K66" s="2"/>
      <c r="L66" s="2"/>
      <c r="M66" s="7"/>
    </row>
    <row r="67" spans="3:13" ht="12.75">
      <c r="C67" s="2"/>
      <c r="D67" s="2"/>
      <c r="E67" s="2"/>
      <c r="F67" s="2"/>
      <c r="G67" s="7"/>
      <c r="H67" s="7"/>
      <c r="I67" s="2"/>
      <c r="J67" s="2"/>
      <c r="K67" s="2"/>
      <c r="L67" s="2"/>
      <c r="M67" s="9"/>
    </row>
    <row r="68" spans="3:13" ht="12.75">
      <c r="C68" s="2"/>
      <c r="D68" s="2"/>
      <c r="E68" s="2"/>
      <c r="F68" s="2"/>
      <c r="G68" s="7"/>
      <c r="H68" s="7"/>
      <c r="I68" s="2"/>
      <c r="J68" s="2"/>
      <c r="K68" s="2"/>
      <c r="L68" s="2"/>
      <c r="M68" s="7"/>
    </row>
    <row r="69" spans="3:13" ht="12.75">
      <c r="C69" s="2"/>
      <c r="D69" s="2"/>
      <c r="E69" s="2"/>
      <c r="F69" s="2"/>
      <c r="G69" s="7"/>
      <c r="H69" s="7"/>
      <c r="I69" s="2"/>
      <c r="J69" s="2"/>
      <c r="K69" s="2"/>
      <c r="L69" s="2"/>
      <c r="M69" s="7"/>
    </row>
    <row r="70" spans="3:13" ht="12.75">
      <c r="C70" s="3"/>
      <c r="D70" s="3"/>
      <c r="E70" s="3"/>
      <c r="F70" s="4"/>
      <c r="G70" s="8"/>
      <c r="H70" s="8"/>
      <c r="I70" s="3"/>
      <c r="J70" s="3"/>
      <c r="K70" s="3"/>
      <c r="L70" s="3"/>
      <c r="M70" s="10"/>
    </row>
    <row r="71" spans="3:13" ht="12.75">
      <c r="C71" s="2"/>
      <c r="D71" s="2"/>
      <c r="E71" s="2"/>
      <c r="F71" s="2"/>
      <c r="G71" s="7"/>
      <c r="H71" s="7"/>
      <c r="I71" s="2"/>
      <c r="J71" s="2"/>
      <c r="K71" s="2"/>
      <c r="L71" s="2"/>
      <c r="M71" s="7"/>
    </row>
    <row r="72" spans="3:13" ht="12.75">
      <c r="C72" s="1"/>
      <c r="D72" s="1"/>
      <c r="E72" s="1"/>
      <c r="F72" s="1"/>
      <c r="G72" s="6"/>
      <c r="H72" s="6"/>
      <c r="I72" s="1"/>
      <c r="J72" s="1"/>
      <c r="K72" s="1"/>
      <c r="L72" s="1"/>
      <c r="M72" s="6"/>
    </row>
    <row r="73" spans="3:13" ht="12.75">
      <c r="C73" s="1"/>
      <c r="D73" s="1"/>
      <c r="E73" s="1"/>
      <c r="F73" s="1"/>
      <c r="G73" s="6"/>
      <c r="H73" s="6"/>
      <c r="I73" s="1"/>
      <c r="J73" s="1"/>
      <c r="K73" s="1"/>
      <c r="L73" s="1"/>
      <c r="M73" s="6"/>
    </row>
  </sheetData>
  <sheetProtection password="CC4C" sheet="1" objects="1" scenarios="1"/>
  <protectedRanges>
    <protectedRange sqref="C58:D58" name="Omr?de7"/>
    <protectedRange sqref="C46:D46" name="Omr?de5"/>
    <protectedRange sqref="H30:M31" name="Omr?de3"/>
    <protectedRange sqref="B20:M22" name="Omr?de1"/>
    <protectedRange sqref="B25:M27" name="Omr?de2"/>
    <protectedRange sqref="C39:D39" name="Omr?de4"/>
    <protectedRange sqref="C52:D52" name="Omr?de6"/>
  </protectedRanges>
  <mergeCells count="13">
    <mergeCell ref="C52:D52"/>
    <mergeCell ref="C58:D58"/>
    <mergeCell ref="F52:K53"/>
    <mergeCell ref="F58:L60"/>
    <mergeCell ref="C39:D39"/>
    <mergeCell ref="F39:I39"/>
    <mergeCell ref="C46:D46"/>
    <mergeCell ref="C41:D41"/>
    <mergeCell ref="F46:O47"/>
    <mergeCell ref="C2:E2"/>
    <mergeCell ref="C4:F4"/>
    <mergeCell ref="I4:K4"/>
    <mergeCell ref="C34:P34"/>
  </mergeCells>
  <printOptions gridLines="1"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6" width="7.7109375" style="0" customWidth="1"/>
    <col min="7" max="8" width="3.7109375" style="5" customWidth="1"/>
    <col min="9" max="12" width="7.7109375" style="0" customWidth="1"/>
    <col min="13" max="13" width="3.7109375" style="5" customWidth="1"/>
    <col min="14" max="15" width="7.7109375" style="0" customWidth="1"/>
    <col min="16" max="17" width="3.7109375" style="0" customWidth="1"/>
  </cols>
  <sheetData>
    <row r="1" spans="1:17" ht="12.75" customHeight="1">
      <c r="A1" s="70" t="s">
        <v>44</v>
      </c>
      <c r="B1" s="13"/>
      <c r="C1" s="12"/>
      <c r="D1" s="12"/>
      <c r="E1" s="12"/>
      <c r="F1" s="12"/>
      <c r="G1" s="13"/>
      <c r="H1" s="13"/>
      <c r="I1" s="12"/>
      <c r="J1" s="12"/>
      <c r="K1" s="12"/>
      <c r="L1" s="12"/>
      <c r="M1" s="13"/>
      <c r="N1" s="12"/>
      <c r="O1" s="12"/>
      <c r="P1" s="12"/>
      <c r="Q1" s="12"/>
    </row>
    <row r="2" spans="1:17" ht="15" customHeight="1">
      <c r="A2" s="12"/>
      <c r="B2" s="13"/>
      <c r="C2" s="72" t="s">
        <v>0</v>
      </c>
      <c r="D2" s="72"/>
      <c r="E2" s="72"/>
      <c r="F2" s="12"/>
      <c r="G2" s="13"/>
      <c r="H2" s="13"/>
      <c r="I2" s="12"/>
      <c r="J2" s="12"/>
      <c r="K2" s="12"/>
      <c r="L2" s="12"/>
      <c r="M2" s="13"/>
      <c r="N2" s="12"/>
      <c r="O2" s="12"/>
      <c r="P2" s="12"/>
      <c r="Q2" s="12"/>
    </row>
    <row r="3" spans="1:17" ht="12.75" customHeight="1">
      <c r="A3" s="12"/>
      <c r="B3" s="13"/>
      <c r="C3" s="15"/>
      <c r="D3" s="12"/>
      <c r="E3" s="12"/>
      <c r="F3" s="12"/>
      <c r="G3" s="13"/>
      <c r="H3" s="13"/>
      <c r="I3" s="12"/>
      <c r="J3" s="12"/>
      <c r="K3" s="12"/>
      <c r="L3" s="12"/>
      <c r="M3" s="13"/>
      <c r="N3" s="12"/>
      <c r="O3" s="12"/>
      <c r="P3" s="12"/>
      <c r="Q3" s="12"/>
    </row>
    <row r="4" spans="1:17" ht="15" customHeight="1">
      <c r="A4" s="12"/>
      <c r="B4" s="13"/>
      <c r="C4" s="72" t="s">
        <v>41</v>
      </c>
      <c r="D4" s="72"/>
      <c r="E4" s="72"/>
      <c r="F4" s="72"/>
      <c r="G4" s="72"/>
      <c r="H4" s="13"/>
      <c r="I4" s="72" t="s">
        <v>42</v>
      </c>
      <c r="J4" s="72"/>
      <c r="K4" s="72"/>
      <c r="L4" s="12"/>
      <c r="M4" s="13"/>
      <c r="N4" s="12"/>
      <c r="O4" s="12"/>
      <c r="P4" s="12"/>
      <c r="Q4" s="12"/>
    </row>
    <row r="5" spans="1:17" ht="12.75" customHeight="1">
      <c r="A5" s="12"/>
      <c r="B5" s="13"/>
      <c r="C5" s="14"/>
      <c r="D5" s="12"/>
      <c r="E5" s="12"/>
      <c r="F5" s="12"/>
      <c r="G5" s="13"/>
      <c r="H5" s="13"/>
      <c r="I5" s="12"/>
      <c r="J5" s="12"/>
      <c r="K5" s="12"/>
      <c r="L5" s="12"/>
      <c r="M5" s="13"/>
      <c r="N5" s="12"/>
      <c r="O5" s="12"/>
      <c r="P5" s="12"/>
      <c r="Q5" s="12" t="s">
        <v>34</v>
      </c>
    </row>
    <row r="6" spans="1:17" s="56" customFormat="1" ht="15" customHeight="1">
      <c r="A6" s="34"/>
      <c r="B6" s="34"/>
      <c r="C6" s="14" t="s">
        <v>36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56" customFormat="1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56" customFormat="1" ht="15" customHeight="1">
      <c r="A8" s="34"/>
      <c r="B8" s="34"/>
      <c r="C8" s="35" t="s">
        <v>1</v>
      </c>
      <c r="D8" s="34" t="s">
        <v>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56" customFormat="1" ht="15" customHeight="1">
      <c r="A9" s="34"/>
      <c r="B9" s="34"/>
      <c r="C9" s="35"/>
      <c r="D9" s="34" t="s">
        <v>29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56" customFormat="1" ht="15" customHeight="1">
      <c r="A10" s="34"/>
      <c r="B10" s="34"/>
      <c r="C10" s="35" t="s">
        <v>2</v>
      </c>
      <c r="D10" s="34" t="s">
        <v>14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56" customFormat="1" ht="15" customHeight="1">
      <c r="A11" s="34"/>
      <c r="B11" s="34"/>
      <c r="C11" s="35"/>
      <c r="D11" s="34" t="s">
        <v>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56" customFormat="1" ht="15" customHeight="1">
      <c r="A12" s="34"/>
      <c r="B12" s="34"/>
      <c r="C12" s="35" t="s">
        <v>3</v>
      </c>
      <c r="D12" s="34" t="s">
        <v>11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56" customFormat="1" ht="15" customHeight="1">
      <c r="A13" s="34"/>
      <c r="B13" s="34"/>
      <c r="C13" s="34"/>
      <c r="D13" s="34" t="s">
        <v>24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56" customFormat="1" ht="15" customHeight="1">
      <c r="A14" s="34"/>
      <c r="B14" s="34"/>
      <c r="C14" s="35" t="s">
        <v>18</v>
      </c>
      <c r="D14" s="34" t="s">
        <v>30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56" customFormat="1" ht="15" customHeight="1">
      <c r="A15" s="34"/>
      <c r="B15" s="34"/>
      <c r="C15" s="35" t="s">
        <v>20</v>
      </c>
      <c r="D15" s="34" t="s">
        <v>22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56" customFormat="1" ht="15" customHeight="1">
      <c r="A16" s="34"/>
      <c r="B16" s="34"/>
      <c r="C16" s="35" t="s">
        <v>26</v>
      </c>
      <c r="D16" s="34" t="s">
        <v>27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>
      <c r="A17" s="12"/>
      <c r="B17" s="13"/>
      <c r="C17" s="16"/>
      <c r="D17" s="12"/>
      <c r="E17" s="12"/>
      <c r="F17" s="12"/>
      <c r="G17" s="13"/>
      <c r="H17" s="13"/>
      <c r="I17" s="12"/>
      <c r="J17" s="12"/>
      <c r="K17" s="12"/>
      <c r="L17" s="12"/>
      <c r="M17" s="13"/>
      <c r="N17" s="12"/>
      <c r="O17" s="12"/>
      <c r="P17" s="12"/>
      <c r="Q17" s="12"/>
    </row>
    <row r="18" spans="1:17" ht="12.75">
      <c r="A18" s="12"/>
      <c r="B18" s="13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3"/>
      <c r="N18" s="12"/>
      <c r="O18" s="12"/>
      <c r="P18" s="12"/>
      <c r="Q18" s="12"/>
    </row>
    <row r="19" spans="1:17" s="63" customFormat="1" ht="15" customHeight="1" thickBot="1">
      <c r="A19" s="57"/>
      <c r="B19" s="57"/>
      <c r="C19" s="59">
        <v>1210</v>
      </c>
      <c r="D19" s="60" t="s">
        <v>12</v>
      </c>
      <c r="E19" s="60"/>
      <c r="F19" s="60"/>
      <c r="G19" s="57"/>
      <c r="H19" s="58"/>
      <c r="I19" s="59">
        <v>3973</v>
      </c>
      <c r="J19" s="60" t="s">
        <v>10</v>
      </c>
      <c r="K19" s="59"/>
      <c r="L19" s="60"/>
      <c r="M19" s="57"/>
      <c r="N19" s="61"/>
      <c r="O19" s="61"/>
      <c r="P19" s="61"/>
      <c r="Q19" s="57"/>
    </row>
    <row r="20" spans="1:17" ht="12.75">
      <c r="A20" s="12"/>
      <c r="B20" s="17" t="s">
        <v>4</v>
      </c>
      <c r="C20" s="18" t="s">
        <v>7</v>
      </c>
      <c r="D20" s="19">
        <v>210000</v>
      </c>
      <c r="E20" s="20">
        <v>3973</v>
      </c>
      <c r="F20" s="19">
        <v>12000</v>
      </c>
      <c r="G20" s="13" t="s">
        <v>5</v>
      </c>
      <c r="H20" s="17" t="s">
        <v>5</v>
      </c>
      <c r="I20" s="18">
        <v>1210</v>
      </c>
      <c r="J20" s="19">
        <v>12000</v>
      </c>
      <c r="K20" s="20">
        <v>1930</v>
      </c>
      <c r="L20" s="19">
        <v>14000</v>
      </c>
      <c r="M20" s="13" t="s">
        <v>5</v>
      </c>
      <c r="N20" s="2"/>
      <c r="O20" s="2"/>
      <c r="P20" s="2"/>
      <c r="Q20" s="12"/>
    </row>
    <row r="21" spans="1:17" ht="12.75">
      <c r="A21" s="12"/>
      <c r="B21" s="17" t="s">
        <v>6</v>
      </c>
      <c r="C21" s="18">
        <v>1930</v>
      </c>
      <c r="D21" s="19">
        <v>30000</v>
      </c>
      <c r="E21" s="21">
        <v>7831</v>
      </c>
      <c r="F21" s="19">
        <f>SUM(D20+D21-F20-F22)</f>
        <v>69800</v>
      </c>
      <c r="G21" s="13" t="s">
        <v>23</v>
      </c>
      <c r="H21" s="17" t="s">
        <v>31</v>
      </c>
      <c r="I21" s="18">
        <v>8999</v>
      </c>
      <c r="J21" s="19">
        <v>2000</v>
      </c>
      <c r="K21" s="21"/>
      <c r="L21" s="12"/>
      <c r="M21" s="13"/>
      <c r="N21" s="2"/>
      <c r="O21" s="2"/>
      <c r="P21" s="2"/>
      <c r="Q21" s="12"/>
    </row>
    <row r="22" spans="1:17" ht="12.75">
      <c r="A22" s="12"/>
      <c r="B22" s="17"/>
      <c r="C22" s="18"/>
      <c r="D22" s="19"/>
      <c r="E22" s="21" t="s">
        <v>15</v>
      </c>
      <c r="F22" s="19">
        <f>0.7*(D20+D21-L20)</f>
        <v>158200</v>
      </c>
      <c r="G22" s="13" t="s">
        <v>16</v>
      </c>
      <c r="H22" s="17"/>
      <c r="I22" s="18"/>
      <c r="J22" s="12"/>
      <c r="K22" s="21"/>
      <c r="L22" s="12"/>
      <c r="M22" s="13"/>
      <c r="N22" s="2"/>
      <c r="O22" s="2"/>
      <c r="P22" s="2"/>
      <c r="Q22" s="12"/>
    </row>
    <row r="23" spans="1:17" ht="15" customHeight="1">
      <c r="A23" s="12"/>
      <c r="B23" s="17"/>
      <c r="C23" s="18"/>
      <c r="D23" s="12"/>
      <c r="E23" s="22"/>
      <c r="F23" s="19"/>
      <c r="G23" s="13"/>
      <c r="H23" s="17"/>
      <c r="I23" s="18"/>
      <c r="J23" s="12"/>
      <c r="K23" s="22"/>
      <c r="L23" s="12"/>
      <c r="M23" s="13"/>
      <c r="N23" s="2"/>
      <c r="O23" s="2"/>
      <c r="P23" s="2"/>
      <c r="Q23" s="12"/>
    </row>
    <row r="24" spans="1:17" s="63" customFormat="1" ht="15" customHeight="1" thickBot="1">
      <c r="A24" s="57"/>
      <c r="B24" s="58"/>
      <c r="C24" s="59">
        <v>1930</v>
      </c>
      <c r="D24" s="60" t="s">
        <v>28</v>
      </c>
      <c r="E24" s="60"/>
      <c r="F24" s="60"/>
      <c r="G24" s="57"/>
      <c r="H24" s="58"/>
      <c r="I24" s="59">
        <v>7831</v>
      </c>
      <c r="J24" s="60" t="s">
        <v>13</v>
      </c>
      <c r="K24" s="59"/>
      <c r="L24" s="60"/>
      <c r="M24" s="57"/>
      <c r="N24" s="61"/>
      <c r="O24" s="61"/>
      <c r="P24" s="61"/>
      <c r="Q24" s="57"/>
    </row>
    <row r="25" spans="1:17" ht="12.75">
      <c r="A25" s="12"/>
      <c r="B25" s="17" t="s">
        <v>4</v>
      </c>
      <c r="C25" s="18" t="s">
        <v>7</v>
      </c>
      <c r="D25" s="19">
        <v>75000</v>
      </c>
      <c r="E25" s="20">
        <v>1210</v>
      </c>
      <c r="F25" s="19">
        <v>30000</v>
      </c>
      <c r="G25" s="13" t="s">
        <v>6</v>
      </c>
      <c r="H25" s="17" t="s">
        <v>23</v>
      </c>
      <c r="I25" s="18">
        <v>1210</v>
      </c>
      <c r="J25" s="19">
        <f>F21</f>
        <v>69800</v>
      </c>
      <c r="K25" s="20">
        <v>8999</v>
      </c>
      <c r="L25" s="19">
        <v>69800</v>
      </c>
      <c r="M25" s="13" t="s">
        <v>31</v>
      </c>
      <c r="N25" s="2"/>
      <c r="O25" s="2"/>
      <c r="P25" s="2"/>
      <c r="Q25" s="12"/>
    </row>
    <row r="26" spans="1:17" ht="12.75">
      <c r="A26" s="12"/>
      <c r="B26" s="17" t="s">
        <v>5</v>
      </c>
      <c r="C26" s="18">
        <v>3973</v>
      </c>
      <c r="D26" s="19">
        <v>14000</v>
      </c>
      <c r="E26" s="21"/>
      <c r="F26" s="19"/>
      <c r="G26" s="13"/>
      <c r="H26" s="13"/>
      <c r="I26" s="18"/>
      <c r="J26" s="19"/>
      <c r="K26" s="21"/>
      <c r="L26" s="12"/>
      <c r="M26" s="13"/>
      <c r="N26" s="2"/>
      <c r="O26" s="2"/>
      <c r="P26" s="2"/>
      <c r="Q26" s="12"/>
    </row>
    <row r="27" spans="1:17" ht="12.75">
      <c r="A27" s="12"/>
      <c r="B27" s="17"/>
      <c r="C27" s="18"/>
      <c r="D27" s="12"/>
      <c r="E27" s="21"/>
      <c r="F27" s="19"/>
      <c r="G27" s="13"/>
      <c r="H27" s="13"/>
      <c r="I27" s="18"/>
      <c r="J27" s="2"/>
      <c r="K27" s="22"/>
      <c r="L27" s="12"/>
      <c r="M27" s="13"/>
      <c r="N27" s="2"/>
      <c r="O27" s="2"/>
      <c r="P27" s="2"/>
      <c r="Q27" s="12"/>
    </row>
    <row r="28" spans="1:17" ht="15" customHeight="1">
      <c r="A28" s="12"/>
      <c r="B28" s="17"/>
      <c r="C28" s="18"/>
      <c r="D28" s="12"/>
      <c r="E28" s="22"/>
      <c r="F28" s="19"/>
      <c r="G28" s="13"/>
      <c r="H28" s="13"/>
      <c r="I28" s="18"/>
      <c r="J28" s="12"/>
      <c r="K28" s="22"/>
      <c r="L28" s="12"/>
      <c r="M28" s="13"/>
      <c r="N28" s="2"/>
      <c r="O28" s="2"/>
      <c r="P28" s="2"/>
      <c r="Q28" s="12"/>
    </row>
    <row r="29" spans="1:17" s="63" customFormat="1" ht="15" customHeight="1" thickBot="1">
      <c r="A29" s="57"/>
      <c r="B29" s="57"/>
      <c r="C29" s="57"/>
      <c r="D29" s="57"/>
      <c r="E29" s="57"/>
      <c r="F29" s="57"/>
      <c r="G29" s="57"/>
      <c r="H29" s="58"/>
      <c r="I29" s="59">
        <v>8999</v>
      </c>
      <c r="J29" s="60" t="s">
        <v>25</v>
      </c>
      <c r="K29" s="59"/>
      <c r="L29" s="60"/>
      <c r="M29" s="57"/>
      <c r="N29" s="61"/>
      <c r="O29" s="61"/>
      <c r="P29" s="61"/>
      <c r="Q29" s="57"/>
    </row>
    <row r="30" spans="1:17" ht="12.75">
      <c r="A30" s="12"/>
      <c r="B30" s="13"/>
      <c r="C30" s="12"/>
      <c r="D30" s="12"/>
      <c r="E30" s="12"/>
      <c r="F30" s="12"/>
      <c r="G30" s="13"/>
      <c r="H30" s="17" t="s">
        <v>31</v>
      </c>
      <c r="I30" s="18">
        <v>7831</v>
      </c>
      <c r="J30" s="19">
        <v>69800</v>
      </c>
      <c r="K30" s="20">
        <v>3973</v>
      </c>
      <c r="L30" s="19">
        <v>2000</v>
      </c>
      <c r="M30" s="13" t="s">
        <v>31</v>
      </c>
      <c r="N30" s="2"/>
      <c r="O30" s="2"/>
      <c r="P30" s="2"/>
      <c r="Q30" s="12"/>
    </row>
    <row r="31" spans="1:17" ht="12.75">
      <c r="A31" s="12"/>
      <c r="B31" s="13"/>
      <c r="C31" s="12"/>
      <c r="D31" s="12"/>
      <c r="E31" s="12"/>
      <c r="F31" s="12"/>
      <c r="G31" s="13"/>
      <c r="H31" s="13"/>
      <c r="I31" s="18"/>
      <c r="J31" s="19"/>
      <c r="K31" s="21"/>
      <c r="L31" s="12"/>
      <c r="M31" s="13"/>
      <c r="N31" s="2"/>
      <c r="O31" s="2"/>
      <c r="P31" s="2"/>
      <c r="Q31" s="12"/>
    </row>
    <row r="32" spans="1:17" ht="12.75" customHeight="1">
      <c r="A32" s="12"/>
      <c r="B32" s="13"/>
      <c r="C32" s="12"/>
      <c r="D32" s="12"/>
      <c r="E32" s="12"/>
      <c r="F32" s="12"/>
      <c r="G32" s="13"/>
      <c r="H32" s="13"/>
      <c r="I32" s="18"/>
      <c r="J32" s="12"/>
      <c r="K32" s="22"/>
      <c r="L32" s="12"/>
      <c r="M32" s="13"/>
      <c r="N32" s="2"/>
      <c r="O32" s="2"/>
      <c r="P32" s="2"/>
      <c r="Q32" s="12"/>
    </row>
    <row r="33" spans="1:17" ht="12.75" customHeight="1">
      <c r="A33" s="12"/>
      <c r="B33" s="17"/>
      <c r="C33" s="18"/>
      <c r="D33" s="12"/>
      <c r="E33" s="22"/>
      <c r="F33" s="19"/>
      <c r="G33" s="13"/>
      <c r="H33" s="13"/>
      <c r="I33" s="18"/>
      <c r="J33" s="12"/>
      <c r="K33" s="22"/>
      <c r="L33" s="12"/>
      <c r="M33" s="13"/>
      <c r="N33" s="2"/>
      <c r="O33" s="2"/>
      <c r="P33" s="2"/>
      <c r="Q33" s="12"/>
    </row>
    <row r="34" spans="1:17" ht="15.75">
      <c r="A34" s="12"/>
      <c r="B34" s="17"/>
      <c r="C34" s="23" t="s">
        <v>21</v>
      </c>
      <c r="D34" s="12"/>
      <c r="E34" s="22"/>
      <c r="F34" s="19"/>
      <c r="G34" s="13"/>
      <c r="H34" s="13"/>
      <c r="I34" s="18"/>
      <c r="J34" s="12"/>
      <c r="K34" s="22"/>
      <c r="L34" s="12"/>
      <c r="M34" s="13"/>
      <c r="N34" s="2"/>
      <c r="O34" s="2"/>
      <c r="P34" s="2"/>
      <c r="Q34" s="12"/>
    </row>
    <row r="35" spans="1:17" ht="12.75">
      <c r="A35" s="12"/>
      <c r="B35" s="17"/>
      <c r="C35" s="18"/>
      <c r="D35" s="12"/>
      <c r="E35" s="22"/>
      <c r="F35" s="19"/>
      <c r="G35" s="13"/>
      <c r="H35" s="13"/>
      <c r="I35" s="18"/>
      <c r="J35" s="12"/>
      <c r="K35" s="22"/>
      <c r="L35" s="12"/>
      <c r="M35" s="13"/>
      <c r="N35" s="2"/>
      <c r="O35" s="2"/>
      <c r="P35" s="2"/>
      <c r="Q35" s="12"/>
    </row>
    <row r="36" spans="1:17" ht="12.75">
      <c r="A36" s="12"/>
      <c r="B36" s="17"/>
      <c r="C36" s="18"/>
      <c r="D36" s="12"/>
      <c r="E36" s="22"/>
      <c r="F36" s="19"/>
      <c r="G36" s="13"/>
      <c r="H36" s="13"/>
      <c r="I36" s="18"/>
      <c r="J36" s="12"/>
      <c r="K36" s="22"/>
      <c r="L36" s="12"/>
      <c r="M36" s="13"/>
      <c r="N36" s="2"/>
      <c r="O36" s="2"/>
      <c r="P36" s="2"/>
      <c r="Q36" s="12"/>
    </row>
    <row r="37" spans="1:17" ht="15.75">
      <c r="A37" s="12"/>
      <c r="B37" s="41" t="s">
        <v>37</v>
      </c>
      <c r="C37" s="23" t="s">
        <v>19</v>
      </c>
      <c r="D37" s="12"/>
      <c r="E37" s="22"/>
      <c r="F37" s="19"/>
      <c r="G37" s="13"/>
      <c r="H37" s="13"/>
      <c r="I37" s="18"/>
      <c r="J37" s="12"/>
      <c r="K37" s="12"/>
      <c r="L37" s="24"/>
      <c r="M37" s="24"/>
      <c r="N37" s="12"/>
      <c r="O37" s="24"/>
      <c r="P37" s="12"/>
      <c r="Q37" s="12"/>
    </row>
    <row r="38" spans="1:17" ht="12.75">
      <c r="A38" s="12"/>
      <c r="B38" s="17"/>
      <c r="C38" s="64"/>
      <c r="D38" s="65"/>
      <c r="E38" s="22"/>
      <c r="F38" s="19"/>
      <c r="G38" s="13"/>
      <c r="H38" s="13"/>
      <c r="I38" s="18"/>
      <c r="J38" s="24"/>
      <c r="K38" s="24"/>
      <c r="L38" s="24"/>
      <c r="M38" s="24"/>
      <c r="N38" s="24"/>
      <c r="O38" s="24"/>
      <c r="P38" s="25"/>
      <c r="Q38" s="12"/>
    </row>
    <row r="39" spans="1:17" ht="16.5" customHeight="1">
      <c r="A39" s="12"/>
      <c r="B39" s="17"/>
      <c r="C39" s="74">
        <v>158200</v>
      </c>
      <c r="D39" s="75"/>
      <c r="E39" s="22"/>
      <c r="F39" s="81" t="str">
        <f>IF(C39=158200,"Bra!  Du har gjort rätt",IF(C39=0," ",IF(C39&lt;&gt;158200," ",)))</f>
        <v>Bra!  Du har gjort rätt</v>
      </c>
      <c r="G39" s="81"/>
      <c r="H39" s="81"/>
      <c r="I39" s="81"/>
      <c r="J39" s="12"/>
      <c r="K39" s="12"/>
      <c r="L39" s="12"/>
      <c r="M39" s="13"/>
      <c r="N39" s="12"/>
      <c r="O39" s="12"/>
      <c r="P39" s="12"/>
      <c r="Q39" s="12"/>
    </row>
    <row r="40" spans="1:17" ht="12.75">
      <c r="A40" s="12"/>
      <c r="B40" s="17"/>
      <c r="C40" s="18"/>
      <c r="D40" s="12"/>
      <c r="E40" s="22"/>
      <c r="F40" s="19"/>
      <c r="G40" s="13"/>
      <c r="H40" s="13"/>
      <c r="I40" s="18"/>
      <c r="J40" s="12"/>
      <c r="K40" s="12"/>
      <c r="L40" s="12"/>
      <c r="M40" s="13"/>
      <c r="N40" s="12"/>
      <c r="O40" s="12"/>
      <c r="P40" s="12"/>
      <c r="Q40" s="12"/>
    </row>
    <row r="41" spans="1:17" ht="14.25">
      <c r="A41" s="12"/>
      <c r="B41" s="17"/>
      <c r="C41" s="81" t="str">
        <f>IF(C39=158200," ",IF(C39=0,"Få hjälp ===&gt;",IF(C39&lt;&gt;158200,"Få hjälp ===&gt; ",)))</f>
        <v> </v>
      </c>
      <c r="D41" s="81"/>
      <c r="E41" s="71" t="str">
        <f>IF(C39=158200," ",IF(C39=0," ",IF(C39&lt;&gt;158200,"Ledtråd ",)))</f>
        <v> </v>
      </c>
      <c r="F41" s="26"/>
      <c r="G41" s="13"/>
      <c r="H41" s="13"/>
      <c r="I41" s="27"/>
      <c r="J41" s="12"/>
      <c r="K41" s="12"/>
      <c r="L41" s="12"/>
      <c r="M41" s="13"/>
      <c r="N41" s="12"/>
      <c r="O41" s="12"/>
      <c r="P41" s="12"/>
      <c r="Q41" s="12"/>
    </row>
    <row r="42" spans="1:17" ht="12.75">
      <c r="A42" s="12"/>
      <c r="B42" s="17"/>
      <c r="C42" s="18"/>
      <c r="D42" s="12"/>
      <c r="E42" s="22"/>
      <c r="F42" s="19"/>
      <c r="G42" s="13"/>
      <c r="H42" s="13"/>
      <c r="I42" s="18"/>
      <c r="J42" s="12"/>
      <c r="K42" s="12"/>
      <c r="L42" s="12"/>
      <c r="M42" s="13"/>
      <c r="N42" s="12"/>
      <c r="O42" s="12"/>
      <c r="P42" s="12"/>
      <c r="Q42" s="12"/>
    </row>
    <row r="43" spans="1:17" ht="12.75">
      <c r="A43" s="12"/>
      <c r="B43" s="17"/>
      <c r="C43" s="18"/>
      <c r="D43" s="12"/>
      <c r="E43" s="22"/>
      <c r="F43" s="19"/>
      <c r="G43" s="13"/>
      <c r="H43" s="13"/>
      <c r="I43" s="18"/>
      <c r="J43" s="12"/>
      <c r="K43" s="12"/>
      <c r="L43" s="12"/>
      <c r="M43" s="13"/>
      <c r="N43" s="12"/>
      <c r="O43" s="12"/>
      <c r="P43" s="12"/>
      <c r="Q43" s="12"/>
    </row>
    <row r="44" spans="1:17" ht="12.75">
      <c r="A44" s="12"/>
      <c r="B44" s="17"/>
      <c r="C44" s="18"/>
      <c r="D44" s="12"/>
      <c r="E44" s="22"/>
      <c r="F44" s="19"/>
      <c r="G44" s="13"/>
      <c r="H44" s="13"/>
      <c r="I44" s="18"/>
      <c r="J44" s="12"/>
      <c r="K44" s="12"/>
      <c r="L44" s="12"/>
      <c r="M44" s="13"/>
      <c r="N44" s="12"/>
      <c r="O44" s="12"/>
      <c r="P44" s="12"/>
      <c r="Q44" s="12"/>
    </row>
    <row r="45" spans="1:17" ht="12.75">
      <c r="A45" s="12"/>
      <c r="B45" s="17"/>
      <c r="C45" s="18"/>
      <c r="D45" s="12"/>
      <c r="E45" s="22"/>
      <c r="F45" s="19"/>
      <c r="G45" s="13"/>
      <c r="H45" s="13"/>
      <c r="I45" s="18"/>
      <c r="J45" s="12"/>
      <c r="K45" s="12"/>
      <c r="L45" s="12"/>
      <c r="M45" s="13"/>
      <c r="N45" s="12"/>
      <c r="O45" s="12"/>
      <c r="P45" s="12"/>
      <c r="Q45" s="12"/>
    </row>
    <row r="46" spans="1:17" ht="12.75">
      <c r="A46" s="12"/>
      <c r="B46" s="17"/>
      <c r="C46" s="18"/>
      <c r="D46" s="12"/>
      <c r="E46" s="22"/>
      <c r="F46" s="19"/>
      <c r="G46" s="13"/>
      <c r="H46" s="13"/>
      <c r="I46" s="18"/>
      <c r="J46" s="12"/>
      <c r="K46" s="12"/>
      <c r="L46" s="12"/>
      <c r="M46" s="13"/>
      <c r="N46" s="12"/>
      <c r="O46" s="12"/>
      <c r="P46" s="12"/>
      <c r="Q46" s="12"/>
    </row>
    <row r="47" spans="1:17" ht="15.75">
      <c r="A47" s="12"/>
      <c r="B47" s="41" t="s">
        <v>38</v>
      </c>
      <c r="C47" s="14" t="s">
        <v>17</v>
      </c>
      <c r="D47" s="12"/>
      <c r="E47" s="22"/>
      <c r="F47" s="12"/>
      <c r="G47" s="13"/>
      <c r="H47" s="13"/>
      <c r="I47" s="18"/>
      <c r="J47" s="28"/>
      <c r="K47" s="28"/>
      <c r="L47" s="28"/>
      <c r="M47" s="28"/>
      <c r="N47" s="28"/>
      <c r="O47" s="28"/>
      <c r="P47" s="28"/>
      <c r="Q47" s="12"/>
    </row>
    <row r="48" spans="1:17" ht="12.75">
      <c r="A48" s="12"/>
      <c r="B48" s="13"/>
      <c r="C48" s="66"/>
      <c r="D48" s="65"/>
      <c r="E48" s="12"/>
      <c r="F48" s="12"/>
      <c r="G48" s="13"/>
      <c r="H48" s="7"/>
      <c r="I48" s="2"/>
      <c r="J48" s="28"/>
      <c r="K48" s="28"/>
      <c r="L48" s="28"/>
      <c r="M48" s="28"/>
      <c r="N48" s="28"/>
      <c r="O48" s="28"/>
      <c r="P48" s="28"/>
      <c r="Q48" s="12"/>
    </row>
    <row r="49" spans="1:17" ht="15.75" customHeight="1">
      <c r="A49" s="12"/>
      <c r="B49" s="13"/>
      <c r="C49" s="74">
        <v>69800</v>
      </c>
      <c r="D49" s="80"/>
      <c r="E49" s="29"/>
      <c r="F49" s="82" t="str">
        <f>IF(C49=69800,"Bra! Du har gjort rätt!",IF(C49=0," ",IF(C49&lt;&gt;69800,"Avskrivningen får du genom att räkna ut saldot på Maskinkontot, efter att ha bokfört maskinernas bokförda värde!",)))</f>
        <v>Bra! Du har gjort rätt!</v>
      </c>
      <c r="G49" s="82"/>
      <c r="H49" s="82"/>
      <c r="I49" s="82"/>
      <c r="J49" s="82"/>
      <c r="K49" s="82"/>
      <c r="L49" s="82"/>
      <c r="M49" s="82"/>
      <c r="N49" s="82"/>
      <c r="O49" s="82"/>
      <c r="P49" s="12"/>
      <c r="Q49" s="12"/>
    </row>
    <row r="50" spans="1:17" ht="15.75" customHeight="1">
      <c r="A50" s="12"/>
      <c r="B50" s="13"/>
      <c r="C50" s="31"/>
      <c r="D50" s="32"/>
      <c r="E50" s="1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12"/>
      <c r="Q50" s="12"/>
    </row>
    <row r="51" spans="1:17" ht="12.75" customHeight="1">
      <c r="A51" s="12"/>
      <c r="B51" s="13"/>
      <c r="C51" s="32"/>
      <c r="D51" s="32"/>
      <c r="E51" s="12"/>
      <c r="F51" s="67"/>
      <c r="G51" s="67"/>
      <c r="H51" s="67"/>
      <c r="I51" s="67"/>
      <c r="J51" s="67"/>
      <c r="K51" s="67"/>
      <c r="L51" s="67"/>
      <c r="M51" s="67"/>
      <c r="N51" s="28"/>
      <c r="O51" s="30"/>
      <c r="P51" s="12"/>
      <c r="Q51" s="12"/>
    </row>
    <row r="52" spans="1:17" ht="12.75">
      <c r="A52" s="12"/>
      <c r="B52" s="13"/>
      <c r="C52" s="13"/>
      <c r="D52" s="12"/>
      <c r="E52" s="12"/>
      <c r="F52" s="12"/>
      <c r="G52" s="13"/>
      <c r="H52" s="7"/>
      <c r="I52" s="2"/>
      <c r="J52" s="2"/>
      <c r="K52" s="2"/>
      <c r="L52" s="2"/>
      <c r="M52" s="12"/>
      <c r="N52" s="12"/>
      <c r="O52" s="12"/>
      <c r="P52" s="12"/>
      <c r="Q52" s="12"/>
    </row>
    <row r="53" spans="1:17" ht="15.75">
      <c r="A53" s="12"/>
      <c r="B53" s="41" t="s">
        <v>39</v>
      </c>
      <c r="C53" s="14" t="s">
        <v>33</v>
      </c>
      <c r="D53" s="12"/>
      <c r="E53" s="12"/>
      <c r="F53" s="12"/>
      <c r="G53" s="13"/>
      <c r="H53" s="7"/>
      <c r="I53" s="2"/>
      <c r="J53" s="2"/>
      <c r="K53" s="2"/>
      <c r="L53" s="2"/>
      <c r="M53" s="12"/>
      <c r="N53" s="12"/>
      <c r="O53" s="12"/>
      <c r="P53" s="12"/>
      <c r="Q53" s="12"/>
    </row>
    <row r="54" spans="1:17" ht="12.75">
      <c r="A54" s="12"/>
      <c r="B54" s="13"/>
      <c r="C54" s="66"/>
      <c r="D54" s="65"/>
      <c r="E54" s="12"/>
      <c r="F54" s="12"/>
      <c r="G54" s="13"/>
      <c r="H54" s="7"/>
      <c r="I54" s="2"/>
      <c r="J54" s="2"/>
      <c r="K54" s="2"/>
      <c r="L54" s="2"/>
      <c r="M54" s="12"/>
      <c r="N54" s="12"/>
      <c r="O54" s="12"/>
      <c r="P54" s="12"/>
      <c r="Q54" s="12"/>
    </row>
    <row r="55" spans="1:17" ht="15.75" customHeight="1">
      <c r="A55" s="12"/>
      <c r="B55" s="13"/>
      <c r="C55" s="77">
        <v>2000</v>
      </c>
      <c r="D55" s="78"/>
      <c r="E55" s="12"/>
      <c r="F55" s="82" t="str">
        <f>IF(C55=2000,"Bra! Du har gjort rätt!",IF(C55=0," ",IF(C55&lt;&gt;69800,"Reavinsten vid maskinförsäljningen är                   2 000 kr  ( 14 000 kr - 12 000 kr ).",)))</f>
        <v>Bra! Du har gjort rätt!</v>
      </c>
      <c r="G55" s="82"/>
      <c r="H55" s="82"/>
      <c r="I55" s="82"/>
      <c r="J55" s="82"/>
      <c r="K55" s="82"/>
      <c r="L55" s="82"/>
      <c r="M55" s="82"/>
      <c r="N55" s="82"/>
      <c r="O55" s="82"/>
      <c r="P55" s="12"/>
      <c r="Q55" s="12"/>
    </row>
    <row r="56" spans="1:17" ht="15.75" customHeight="1">
      <c r="A56" s="12"/>
      <c r="B56" s="13"/>
      <c r="C56" s="13"/>
      <c r="D56" s="12"/>
      <c r="E56" s="1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12"/>
      <c r="Q56" s="12"/>
    </row>
    <row r="57" spans="1:17" ht="12.75" customHeight="1">
      <c r="A57" s="12"/>
      <c r="B57" s="13"/>
      <c r="C57" s="13"/>
      <c r="D57" s="12"/>
      <c r="E57" s="12"/>
      <c r="F57" s="67"/>
      <c r="G57" s="67"/>
      <c r="H57" s="67"/>
      <c r="I57" s="67"/>
      <c r="J57" s="67"/>
      <c r="K57" s="67"/>
      <c r="L57" s="67"/>
      <c r="M57" s="67"/>
      <c r="N57" s="12"/>
      <c r="O57" s="12"/>
      <c r="P57" s="12"/>
      <c r="Q57" s="12"/>
    </row>
    <row r="58" spans="1:17" ht="12.75">
      <c r="A58" s="12"/>
      <c r="B58" s="13"/>
      <c r="C58" s="13"/>
      <c r="D58" s="12"/>
      <c r="E58" s="12"/>
      <c r="F58" s="12"/>
      <c r="G58" s="13"/>
      <c r="H58" s="7"/>
      <c r="I58" s="2"/>
      <c r="J58" s="2"/>
      <c r="K58" s="2"/>
      <c r="L58" s="2"/>
      <c r="M58" s="12"/>
      <c r="N58" s="12"/>
      <c r="O58" s="12"/>
      <c r="P58" s="12"/>
      <c r="Q58" s="12"/>
    </row>
    <row r="59" spans="1:17" ht="15.75">
      <c r="A59" s="12"/>
      <c r="B59" s="41" t="s">
        <v>40</v>
      </c>
      <c r="C59" s="14" t="s">
        <v>32</v>
      </c>
      <c r="D59" s="12"/>
      <c r="E59" s="12"/>
      <c r="F59" s="33"/>
      <c r="G59" s="12"/>
      <c r="H59" s="13"/>
      <c r="I59" s="28"/>
      <c r="J59" s="2"/>
      <c r="K59" s="2"/>
      <c r="L59" s="2"/>
      <c r="M59" s="12"/>
      <c r="N59" s="12"/>
      <c r="O59" s="12"/>
      <c r="P59" s="12"/>
      <c r="Q59" s="12"/>
    </row>
    <row r="60" spans="1:17" ht="12.75">
      <c r="A60" s="12"/>
      <c r="B60" s="13"/>
      <c r="C60" s="68"/>
      <c r="D60" s="68"/>
      <c r="E60" s="28"/>
      <c r="F60" s="28"/>
      <c r="G60" s="28"/>
      <c r="H60" s="28"/>
      <c r="I60" s="28"/>
      <c r="J60" s="28"/>
      <c r="K60" s="28"/>
      <c r="L60" s="2"/>
      <c r="M60" s="12"/>
      <c r="N60" s="12"/>
      <c r="O60" s="12"/>
      <c r="P60" s="12"/>
      <c r="Q60" s="12"/>
    </row>
    <row r="61" spans="1:17" ht="15.75" customHeight="1">
      <c r="A61" s="12"/>
      <c r="B61" s="13"/>
      <c r="C61" s="74">
        <v>67800</v>
      </c>
      <c r="D61" s="80"/>
      <c r="E61" s="28"/>
      <c r="F61" s="82" t="str">
        <f>IF(C61=67800,"Bra! Du har gjort rätt!",IF(C61=0," ",IF(C61&lt;&gt;67800,"Årets avskrivning är 69 800 kr.                            Reavinst vid maskinförsäljningen är 2 000 kr.      Kostnaden för maskiner blir 67 800 kr.",)))</f>
        <v>Bra! Du har gjort rätt!</v>
      </c>
      <c r="G61" s="82"/>
      <c r="H61" s="82"/>
      <c r="I61" s="82"/>
      <c r="J61" s="82"/>
      <c r="K61" s="82"/>
      <c r="L61" s="82"/>
      <c r="M61" s="82"/>
      <c r="N61" s="82"/>
      <c r="O61" s="82"/>
      <c r="P61" s="12"/>
      <c r="Q61" s="12"/>
    </row>
    <row r="62" spans="1:17" ht="15.75" customHeight="1">
      <c r="A62" s="12"/>
      <c r="B62" s="13"/>
      <c r="C62" s="13"/>
      <c r="D62" s="12"/>
      <c r="E62" s="1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12"/>
      <c r="Q62" s="12"/>
    </row>
    <row r="63" spans="1:17" ht="12.75" customHeight="1">
      <c r="A63" s="12"/>
      <c r="B63" s="17"/>
      <c r="C63" s="17"/>
      <c r="D63" s="12" t="s">
        <v>34</v>
      </c>
      <c r="E63" s="12" t="s">
        <v>34</v>
      </c>
      <c r="F63" s="67"/>
      <c r="G63" s="67"/>
      <c r="H63" s="67"/>
      <c r="I63" s="67"/>
      <c r="J63" s="67"/>
      <c r="K63" s="67"/>
      <c r="L63" s="67"/>
      <c r="M63" s="67"/>
      <c r="N63" s="12"/>
      <c r="O63" s="12"/>
      <c r="P63" s="12"/>
      <c r="Q63" s="12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9" spans="3:13" ht="12.75">
      <c r="C69" s="2"/>
      <c r="D69" s="2"/>
      <c r="E69" s="2"/>
      <c r="F69" s="2"/>
      <c r="G69" s="7"/>
      <c r="H69" s="7"/>
      <c r="I69" s="2"/>
      <c r="J69" s="2"/>
      <c r="K69" s="2"/>
      <c r="L69" s="2"/>
      <c r="M69" s="7"/>
    </row>
    <row r="70" spans="7:13" ht="12.75">
      <c r="G70" s="7"/>
      <c r="H70" s="7"/>
      <c r="I70" s="2"/>
      <c r="J70" s="2"/>
      <c r="K70" s="2"/>
      <c r="L70" s="2"/>
      <c r="M70" s="9"/>
    </row>
    <row r="71" spans="7:13" ht="12.75">
      <c r="G71" s="7"/>
      <c r="H71" s="7"/>
      <c r="I71" s="2"/>
      <c r="J71" s="2"/>
      <c r="K71" s="2"/>
      <c r="L71" s="2"/>
      <c r="M71" s="7"/>
    </row>
    <row r="72" spans="7:13" ht="12.75">
      <c r="G72" s="7"/>
      <c r="H72" s="7"/>
      <c r="I72" s="2"/>
      <c r="J72" s="2"/>
      <c r="K72" s="2"/>
      <c r="L72" s="2"/>
      <c r="M72" s="9"/>
    </row>
    <row r="73" spans="7:13" ht="12.75">
      <c r="G73" s="7"/>
      <c r="H73" s="7"/>
      <c r="I73" s="2"/>
      <c r="J73" s="2"/>
      <c r="K73" s="2"/>
      <c r="L73" s="2"/>
      <c r="M73" s="7"/>
    </row>
    <row r="74" spans="3:13" ht="12.75">
      <c r="C74" s="2"/>
      <c r="D74" s="2"/>
      <c r="E74" s="2"/>
      <c r="F74" s="2"/>
      <c r="G74" s="7"/>
      <c r="H74" s="7"/>
      <c r="I74" s="2"/>
      <c r="J74" s="2"/>
      <c r="K74" s="2"/>
      <c r="L74" s="2"/>
      <c r="M74" s="9"/>
    </row>
    <row r="75" spans="3:13" ht="12.75">
      <c r="C75" s="2"/>
      <c r="D75" s="2"/>
      <c r="E75" s="2"/>
      <c r="F75" s="2"/>
      <c r="G75" s="7"/>
      <c r="H75" s="7"/>
      <c r="I75" s="2"/>
      <c r="J75" s="2"/>
      <c r="K75" s="2"/>
      <c r="L75" s="2"/>
      <c r="M75" s="7"/>
    </row>
    <row r="76" spans="3:13" ht="12.75">
      <c r="C76" s="2"/>
      <c r="D76" s="2"/>
      <c r="E76" s="2"/>
      <c r="F76" s="2"/>
      <c r="G76" s="7"/>
      <c r="H76" s="7"/>
      <c r="I76" s="2"/>
      <c r="J76" s="2"/>
      <c r="K76" s="2"/>
      <c r="L76" s="2"/>
      <c r="M76" s="9"/>
    </row>
    <row r="77" spans="3:13" ht="12.75">
      <c r="C77" s="2"/>
      <c r="D77" s="2"/>
      <c r="E77" s="2"/>
      <c r="F77" s="2"/>
      <c r="G77" s="7"/>
      <c r="H77" s="7"/>
      <c r="I77" s="2"/>
      <c r="J77" s="2"/>
      <c r="K77" s="2"/>
      <c r="L77" s="2"/>
      <c r="M77" s="7"/>
    </row>
    <row r="78" spans="3:13" ht="12.75">
      <c r="C78" s="2"/>
      <c r="D78" s="2"/>
      <c r="E78" s="2"/>
      <c r="F78" s="2"/>
      <c r="G78" s="7"/>
      <c r="H78" s="7"/>
      <c r="I78" s="2"/>
      <c r="J78" s="2"/>
      <c r="K78" s="2"/>
      <c r="L78" s="2"/>
      <c r="M78" s="7"/>
    </row>
    <row r="79" spans="3:13" ht="12.75">
      <c r="C79" s="3"/>
      <c r="D79" s="3"/>
      <c r="E79" s="3"/>
      <c r="F79" s="4"/>
      <c r="G79" s="8"/>
      <c r="H79" s="8"/>
      <c r="I79" s="3"/>
      <c r="J79" s="3"/>
      <c r="K79" s="3"/>
      <c r="L79" s="3"/>
      <c r="M79" s="10"/>
    </row>
    <row r="80" spans="3:13" ht="12.75">
      <c r="C80" s="2"/>
      <c r="D80" s="2"/>
      <c r="E80" s="2"/>
      <c r="F80" s="2"/>
      <c r="G80" s="7"/>
      <c r="H80" s="7"/>
      <c r="I80" s="2"/>
      <c r="J80" s="2"/>
      <c r="K80" s="2"/>
      <c r="L80" s="2"/>
      <c r="M80" s="7"/>
    </row>
    <row r="81" spans="3:13" ht="12.75">
      <c r="C81" s="1"/>
      <c r="D81" s="1"/>
      <c r="E81" s="1"/>
      <c r="F81" s="1"/>
      <c r="G81" s="6"/>
      <c r="H81" s="6"/>
      <c r="I81" s="1"/>
      <c r="J81" s="1"/>
      <c r="K81" s="1"/>
      <c r="L81" s="1"/>
      <c r="M81" s="6"/>
    </row>
    <row r="82" spans="3:13" ht="12.75">
      <c r="C82" s="1"/>
      <c r="D82" s="1"/>
      <c r="E82" s="1"/>
      <c r="F82" s="1"/>
      <c r="G82" s="6"/>
      <c r="H82" s="6"/>
      <c r="I82" s="1"/>
      <c r="J82" s="1"/>
      <c r="K82" s="1"/>
      <c r="L82" s="1"/>
      <c r="M82" s="6"/>
    </row>
  </sheetData>
  <sheetProtection password="CC4C" sheet="1" objects="1" scenarios="1"/>
  <mergeCells count="12">
    <mergeCell ref="C41:D41"/>
    <mergeCell ref="F49:O50"/>
    <mergeCell ref="F55:O56"/>
    <mergeCell ref="F61:O62"/>
    <mergeCell ref="C49:D49"/>
    <mergeCell ref="C61:D61"/>
    <mergeCell ref="C55:D55"/>
    <mergeCell ref="I4:K4"/>
    <mergeCell ref="C2:E2"/>
    <mergeCell ref="C4:G4"/>
    <mergeCell ref="C39:D39"/>
    <mergeCell ref="F39:I39"/>
  </mergeCells>
  <printOptions gridLines="1"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2005-04-06T11:13:31Z</cp:lastPrinted>
  <dcterms:created xsi:type="dcterms:W3CDTF">2004-11-29T08:04:17Z</dcterms:created>
  <dcterms:modified xsi:type="dcterms:W3CDTF">2005-06-08T08:55:14Z</dcterms:modified>
  <cp:category/>
  <cp:version/>
  <cp:contentType/>
  <cp:contentStatus/>
</cp:coreProperties>
</file>