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Övning 2 Kalkyler" sheetId="1" r:id="rId1"/>
    <sheet name="Facit " sheetId="2" r:id="rId2"/>
  </sheets>
  <definedNames/>
  <calcPr fullCalcOnLoad="1"/>
</workbook>
</file>

<file path=xl/comments2.xml><?xml version="1.0" encoding="utf-8"?>
<comments xmlns="http://schemas.openxmlformats.org/spreadsheetml/2006/main">
  <authors>
    <author>pgo</author>
  </authors>
  <commentList>
    <comment ref="D39" authorId="0">
      <text>
        <r>
          <rPr>
            <b/>
            <sz val="8"/>
            <rFont val="Tahoma"/>
            <family val="0"/>
          </rPr>
          <t>750(1,40-0,60)-400 = 200 kr</t>
        </r>
        <r>
          <rPr>
            <sz val="8"/>
            <rFont val="Tahoma"/>
            <family val="0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0"/>
          </rPr>
          <t xml:space="preserve">750 - 500 = 250 st 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0"/>
          </rPr>
          <t>1 050 - 700 = 350 kr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0"/>
          </rPr>
          <t>250 / 750 = 0,33  =&gt; 33,3 %  
Alternativt
350 / 1 050 = 0,33 =&gt; 33,3 %</t>
        </r>
      </text>
    </comment>
    <comment ref="D37" authorId="0">
      <text>
        <r>
          <rPr>
            <b/>
            <sz val="8"/>
            <rFont val="Tahoma"/>
            <family val="0"/>
          </rPr>
          <t>Volymen i st i den punkt där linjerna för 
TI och TK skär varandra.</t>
        </r>
      </text>
    </comment>
    <comment ref="D38" authorId="0">
      <text>
        <r>
          <rPr>
            <b/>
            <sz val="8"/>
            <rFont val="Tahoma"/>
            <family val="0"/>
          </rPr>
          <t>Belopp i kr i den punkt där linjerna för 
TI och TK skär varandra.</t>
        </r>
        <r>
          <rPr>
            <sz val="8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0"/>
          </rPr>
          <t>Välj en lätt avläsbar punkt på linjen TI, t.ex (500;700). Pris/st = 700 / 500 = 1,40 kr</t>
        </r>
        <r>
          <rPr>
            <sz val="8"/>
            <rFont val="Tahoma"/>
            <family val="0"/>
          </rPr>
          <t xml:space="preserve">
 </t>
        </r>
      </text>
    </comment>
    <comment ref="D35" authorId="0">
      <text>
        <r>
          <rPr>
            <b/>
            <sz val="8"/>
            <rFont val="Tahoma"/>
            <family val="0"/>
          </rPr>
          <t>Välj en lätt avläsbar punkt på linjen TK, t.ex (500;700).
Rk = TK - FK
Rk/st = (700-400) / 500 = 0,60 kr</t>
        </r>
        <r>
          <rPr>
            <sz val="8"/>
            <rFont val="Tahoma"/>
            <family val="0"/>
          </rPr>
          <t xml:space="preserve">
</t>
        </r>
      </text>
    </comment>
    <comment ref="D34" authorId="0">
      <text>
        <r>
          <rPr>
            <b/>
            <sz val="8"/>
            <color indexed="10"/>
            <rFont val="Tahoma"/>
            <family val="2"/>
          </rPr>
          <t>Se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Röd linje i diagrammet ovan!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<sst xmlns="http://schemas.openxmlformats.org/spreadsheetml/2006/main" count="60" uniqueCount="33">
  <si>
    <t>a)</t>
  </si>
  <si>
    <t>b)</t>
  </si>
  <si>
    <t>c)</t>
  </si>
  <si>
    <t>d)</t>
  </si>
  <si>
    <t>e)</t>
  </si>
  <si>
    <t>f)</t>
  </si>
  <si>
    <t>g)</t>
  </si>
  <si>
    <t>h)</t>
  </si>
  <si>
    <t>i)</t>
  </si>
  <si>
    <t>Företagsekonomi B</t>
  </si>
  <si>
    <t xml:space="preserve"> Belopp i kr</t>
  </si>
  <si>
    <t>Volym i st</t>
  </si>
  <si>
    <t>Nedan visas resultatdiagram för en produkt hos Stilmöbler AB.</t>
  </si>
  <si>
    <t>Ange med ledning av diagrammet.</t>
  </si>
  <si>
    <t>Totala fasta kostnader.</t>
  </si>
  <si>
    <t>Rörlig kostnad/st.</t>
  </si>
  <si>
    <t>Pris/st.</t>
  </si>
  <si>
    <t>Nollpunkt i st.</t>
  </si>
  <si>
    <t>Nollpunkt i kr.</t>
  </si>
  <si>
    <t>Resultat vid en försäljning av 750 st.</t>
  </si>
  <si>
    <r>
      <t xml:space="preserve">Säkerhetsmarginal (säkerhetszon) </t>
    </r>
    <r>
      <rPr>
        <u val="single"/>
        <sz val="12"/>
        <rFont val="Times New Roman"/>
        <family val="1"/>
      </rPr>
      <t>i kr</t>
    </r>
    <r>
      <rPr>
        <sz val="12"/>
        <rFont val="Times New Roman"/>
        <family val="1"/>
      </rPr>
      <t xml:space="preserve"> vid en försäljning av 750 st</t>
    </r>
  </si>
  <si>
    <r>
      <t xml:space="preserve">Säkerhetsmarginal (säkerhetszon) </t>
    </r>
    <r>
      <rPr>
        <u val="single"/>
        <sz val="12"/>
        <rFont val="Times New Roman"/>
        <family val="1"/>
      </rPr>
      <t>i styck</t>
    </r>
    <r>
      <rPr>
        <sz val="12"/>
        <rFont val="Times New Roman"/>
        <family val="1"/>
      </rPr>
      <t xml:space="preserve"> vid en försäljning av 750 st</t>
    </r>
  </si>
  <si>
    <t>500 st</t>
  </si>
  <si>
    <t>250 st</t>
  </si>
  <si>
    <t>y=400</t>
  </si>
  <si>
    <t>y=0,60x + 400</t>
  </si>
  <si>
    <t xml:space="preserve">                                                                                y=1,40x</t>
  </si>
  <si>
    <t>Övning 2 Kalkyler</t>
  </si>
  <si>
    <t xml:space="preserve"> </t>
  </si>
  <si>
    <t>Facit till Övning 2 Kalkyler</t>
  </si>
  <si>
    <t>Skriv svaren i de gula fälten nedan.</t>
  </si>
  <si>
    <t>Säkerhetsmarginal i %. Svara med en decimal.</t>
  </si>
  <si>
    <t>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</si>
</sst>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0\ &quot;kr&quot;"/>
    <numFmt numFmtId="169" formatCode="#,##0\ &quot;kr&quot;"/>
    <numFmt numFmtId="170" formatCode="0.0%"/>
    <numFmt numFmtId="171" formatCode="#,##0.000\ &quot;kr&quot;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2"/>
      <name val="Times New Roman"/>
      <family val="1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11"/>
      <color indexed="10"/>
      <name val="Times New Roman"/>
      <family val="1"/>
    </font>
    <font>
      <sz val="10"/>
      <color indexed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1" xfId="0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15" fillId="0" borderId="5" xfId="0" applyFont="1" applyBorder="1" applyAlignment="1" applyProtection="1">
      <alignment horizontal="center" vertical="center"/>
      <protection hidden="1"/>
    </xf>
    <xf numFmtId="169" fontId="4" fillId="2" borderId="2" xfId="0" applyNumberFormat="1" applyFont="1" applyFill="1" applyBorder="1" applyAlignment="1">
      <alignment horizontal="right" vertical="top" wrapText="1"/>
    </xf>
    <xf numFmtId="168" fontId="4" fillId="2" borderId="2" xfId="0" applyNumberFormat="1" applyFont="1" applyFill="1" applyBorder="1" applyAlignment="1">
      <alignment horizontal="right" vertical="top" wrapText="1"/>
    </xf>
    <xf numFmtId="0" fontId="4" fillId="2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70" fontId="4" fillId="2" borderId="2" xfId="0" applyNumberFormat="1" applyFont="1" applyFill="1" applyBorder="1" applyAlignment="1">
      <alignment horizontal="right" vertical="top" wrapText="1"/>
    </xf>
    <xf numFmtId="170" fontId="4" fillId="2" borderId="4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152400</xdr:rowOff>
    </xdr:from>
    <xdr:to>
      <xdr:col>1</xdr:col>
      <xdr:colOff>0</xdr:colOff>
      <xdr:row>9</xdr:row>
      <xdr:rowOff>19050</xdr:rowOff>
    </xdr:to>
    <xdr:sp>
      <xdr:nvSpPr>
        <xdr:cNvPr id="1" name="Line 5"/>
        <xdr:cNvSpPr>
          <a:spLocks/>
        </xdr:cNvSpPr>
      </xdr:nvSpPr>
      <xdr:spPr>
        <a:xfrm flipV="1">
          <a:off x="247650" y="12096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9</xdr:row>
      <xdr:rowOff>9525</xdr:rowOff>
    </xdr:from>
    <xdr:to>
      <xdr:col>3</xdr:col>
      <xdr:colOff>9525</xdr:colOff>
      <xdr:row>27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52575"/>
          <a:ext cx="4505325" cy="2952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714375</xdr:colOff>
      <xdr:row>27</xdr:row>
      <xdr:rowOff>0</xdr:rowOff>
    </xdr:from>
    <xdr:to>
      <xdr:col>3</xdr:col>
      <xdr:colOff>714375</xdr:colOff>
      <xdr:row>27</xdr:row>
      <xdr:rowOff>0</xdr:rowOff>
    </xdr:to>
    <xdr:sp>
      <xdr:nvSpPr>
        <xdr:cNvPr id="3" name="Line 7"/>
        <xdr:cNvSpPr>
          <a:spLocks/>
        </xdr:cNvSpPr>
      </xdr:nvSpPr>
      <xdr:spPr>
        <a:xfrm>
          <a:off x="5457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2343150</xdr:colOff>
      <xdr:row>10</xdr:row>
      <xdr:rowOff>0</xdr:rowOff>
    </xdr:from>
    <xdr:to>
      <xdr:col>2</xdr:col>
      <xdr:colOff>2819400</xdr:colOff>
      <xdr:row>12</xdr:row>
      <xdr:rowOff>104775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743075"/>
          <a:ext cx="4762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Totala intäkter 
( TI )</a:t>
          </a:r>
        </a:p>
      </xdr:txBody>
    </xdr:sp>
    <xdr:clientData/>
  </xdr:twoCellAnchor>
  <xdr:twoCellAnchor>
    <xdr:from>
      <xdr:col>2</xdr:col>
      <xdr:colOff>3362325</xdr:colOff>
      <xdr:row>11</xdr:row>
      <xdr:rowOff>47625</xdr:rowOff>
    </xdr:from>
    <xdr:to>
      <xdr:col>2</xdr:col>
      <xdr:colOff>4010025</xdr:colOff>
      <xdr:row>14</xdr:row>
      <xdr:rowOff>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3857625" y="1952625"/>
          <a:ext cx="647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Totala kostnader
( TK )</a:t>
          </a:r>
        </a:p>
      </xdr:txBody>
    </xdr:sp>
    <xdr:clientData/>
  </xdr:twoCellAnchor>
  <xdr:twoCellAnchor>
    <xdr:from>
      <xdr:col>2</xdr:col>
      <xdr:colOff>3352800</xdr:colOff>
      <xdr:row>21</xdr:row>
      <xdr:rowOff>0</xdr:rowOff>
    </xdr:from>
    <xdr:to>
      <xdr:col>2</xdr:col>
      <xdr:colOff>3933825</xdr:colOff>
      <xdr:row>23</xdr:row>
      <xdr:rowOff>114300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3848100" y="3524250"/>
          <a:ext cx="5810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Fasta kostnader
( FK )</a:t>
          </a:r>
        </a:p>
      </xdr:txBody>
    </xdr:sp>
    <xdr:clientData/>
  </xdr:twoCellAnchor>
  <xdr:twoCellAnchor>
    <xdr:from>
      <xdr:col>3</xdr:col>
      <xdr:colOff>0</xdr:colOff>
      <xdr:row>26</xdr:row>
      <xdr:rowOff>152400</xdr:rowOff>
    </xdr:from>
    <xdr:to>
      <xdr:col>3</xdr:col>
      <xdr:colOff>609600</xdr:colOff>
      <xdr:row>27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4743450" y="44862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152400</xdr:rowOff>
    </xdr:from>
    <xdr:to>
      <xdr:col>1</xdr:col>
      <xdr:colOff>0</xdr:colOff>
      <xdr:row>9</xdr:row>
      <xdr:rowOff>19050</xdr:rowOff>
    </xdr:to>
    <xdr:sp>
      <xdr:nvSpPr>
        <xdr:cNvPr id="1" name="Line 8"/>
        <xdr:cNvSpPr>
          <a:spLocks/>
        </xdr:cNvSpPr>
      </xdr:nvSpPr>
      <xdr:spPr>
        <a:xfrm flipV="1">
          <a:off x="247650" y="12096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9</xdr:row>
      <xdr:rowOff>9525</xdr:rowOff>
    </xdr:from>
    <xdr:to>
      <xdr:col>3</xdr:col>
      <xdr:colOff>9525</xdr:colOff>
      <xdr:row>27</xdr:row>
      <xdr:rowOff>9525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52575"/>
          <a:ext cx="4505325" cy="2952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714375</xdr:colOff>
      <xdr:row>27</xdr:row>
      <xdr:rowOff>0</xdr:rowOff>
    </xdr:from>
    <xdr:to>
      <xdr:col>3</xdr:col>
      <xdr:colOff>714375</xdr:colOff>
      <xdr:row>27</xdr:row>
      <xdr:rowOff>0</xdr:rowOff>
    </xdr:to>
    <xdr:sp>
      <xdr:nvSpPr>
        <xdr:cNvPr id="3" name="Line 10"/>
        <xdr:cNvSpPr>
          <a:spLocks/>
        </xdr:cNvSpPr>
      </xdr:nvSpPr>
      <xdr:spPr>
        <a:xfrm>
          <a:off x="5457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2343150</xdr:colOff>
      <xdr:row>10</xdr:row>
      <xdr:rowOff>0</xdr:rowOff>
    </xdr:from>
    <xdr:to>
      <xdr:col>2</xdr:col>
      <xdr:colOff>2819400</xdr:colOff>
      <xdr:row>12</xdr:row>
      <xdr:rowOff>104775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38450" y="1743075"/>
          <a:ext cx="4762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Totala intäkter 
( TI )</a:t>
          </a:r>
        </a:p>
      </xdr:txBody>
    </xdr:sp>
    <xdr:clientData/>
  </xdr:twoCellAnchor>
  <xdr:twoCellAnchor>
    <xdr:from>
      <xdr:col>2</xdr:col>
      <xdr:colOff>3362325</xdr:colOff>
      <xdr:row>11</xdr:row>
      <xdr:rowOff>47625</xdr:rowOff>
    </xdr:from>
    <xdr:to>
      <xdr:col>2</xdr:col>
      <xdr:colOff>4010025</xdr:colOff>
      <xdr:row>14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3857625" y="1952625"/>
          <a:ext cx="647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Totala kostnader
( TK )</a:t>
          </a:r>
        </a:p>
      </xdr:txBody>
    </xdr:sp>
    <xdr:clientData/>
  </xdr:twoCellAnchor>
  <xdr:twoCellAnchor>
    <xdr:from>
      <xdr:col>2</xdr:col>
      <xdr:colOff>3352800</xdr:colOff>
      <xdr:row>21</xdr:row>
      <xdr:rowOff>0</xdr:rowOff>
    </xdr:from>
    <xdr:to>
      <xdr:col>2</xdr:col>
      <xdr:colOff>3933825</xdr:colOff>
      <xdr:row>23</xdr:row>
      <xdr:rowOff>114300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3848100" y="3524250"/>
          <a:ext cx="5810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Fasta kostnader
( FK )</a:t>
          </a:r>
        </a:p>
      </xdr:txBody>
    </xdr:sp>
    <xdr:clientData/>
  </xdr:twoCellAnchor>
  <xdr:twoCellAnchor>
    <xdr:from>
      <xdr:col>3</xdr:col>
      <xdr:colOff>0</xdr:colOff>
      <xdr:row>26</xdr:row>
      <xdr:rowOff>152400</xdr:rowOff>
    </xdr:from>
    <xdr:to>
      <xdr:col>3</xdr:col>
      <xdr:colOff>609600</xdr:colOff>
      <xdr:row>27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4743450" y="44862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63.7109375" style="0" customWidth="1"/>
    <col min="4" max="4" width="10.7109375" style="0" customWidth="1"/>
    <col min="5" max="5" width="5.7109375" style="0" customWidth="1"/>
  </cols>
  <sheetData>
    <row r="1" ht="12.75" customHeight="1">
      <c r="A1" s="31" t="s">
        <v>32</v>
      </c>
    </row>
    <row r="2" ht="15" customHeight="1">
      <c r="B2" s="12" t="s">
        <v>9</v>
      </c>
    </row>
    <row r="3" ht="12.75" customHeight="1">
      <c r="B3" s="2"/>
    </row>
    <row r="4" ht="15" customHeight="1">
      <c r="B4" s="2" t="s">
        <v>27</v>
      </c>
    </row>
    <row r="5" ht="12.75" customHeight="1">
      <c r="B5" s="2"/>
    </row>
    <row r="6" ht="15" customHeight="1">
      <c r="B6" s="2" t="s">
        <v>12</v>
      </c>
    </row>
    <row r="7" ht="12.75" customHeight="1">
      <c r="B7" s="2"/>
    </row>
    <row r="8" ht="12.75" customHeight="1">
      <c r="B8" s="1"/>
    </row>
    <row r="9" ht="12.75" customHeight="1">
      <c r="B9" s="5" t="s">
        <v>10</v>
      </c>
    </row>
    <row r="10" ht="15.75" customHeight="1">
      <c r="C10" s="1"/>
    </row>
    <row r="27" ht="12.75">
      <c r="D27" s="6" t="s">
        <v>11</v>
      </c>
    </row>
    <row r="28" ht="12.75">
      <c r="D28" s="6"/>
    </row>
    <row r="29" ht="12.75">
      <c r="D29" s="3"/>
    </row>
    <row r="30" spans="2:4" ht="15.75">
      <c r="B30" s="28" t="s">
        <v>13</v>
      </c>
      <c r="C30" s="28"/>
      <c r="D30" s="20"/>
    </row>
    <row r="31" spans="2:4" ht="15.75">
      <c r="B31" s="28" t="s">
        <v>30</v>
      </c>
      <c r="C31" s="28"/>
      <c r="D31" s="11"/>
    </row>
    <row r="32" spans="2:4" ht="12.75" customHeight="1">
      <c r="B32" s="4"/>
      <c r="C32" s="4"/>
      <c r="D32" s="4"/>
    </row>
    <row r="33" spans="2:4" ht="12.75" customHeight="1">
      <c r="B33" s="13"/>
      <c r="C33" s="14"/>
      <c r="D33" s="14"/>
    </row>
    <row r="34" spans="2:5" ht="16.5" customHeight="1">
      <c r="B34" s="15" t="s">
        <v>0</v>
      </c>
      <c r="C34" s="16" t="s">
        <v>14</v>
      </c>
      <c r="D34" s="22"/>
      <c r="E34" s="21" t="str">
        <f>IF(D34=400,"R",IF(D34=0," ",IF(D34&lt;&gt;400,"√",)))</f>
        <v> </v>
      </c>
    </row>
    <row r="35" spans="2:5" ht="16.5" customHeight="1">
      <c r="B35" s="15" t="s">
        <v>1</v>
      </c>
      <c r="C35" s="16" t="s">
        <v>15</v>
      </c>
      <c r="D35" s="23"/>
      <c r="E35" s="21" t="str">
        <f>IF(D35=0.6,"R",IF(D35=0," ",IF(D35&lt;&gt;0.6,"√",)))</f>
        <v> </v>
      </c>
    </row>
    <row r="36" spans="2:5" ht="16.5" customHeight="1">
      <c r="B36" s="15" t="s">
        <v>2</v>
      </c>
      <c r="C36" s="16" t="s">
        <v>16</v>
      </c>
      <c r="D36" s="23"/>
      <c r="E36" s="21" t="str">
        <f>IF(D36=1.4,"R",IF(D36=0," ",IF(D36&lt;&gt;1.4,"√",)))</f>
        <v> </v>
      </c>
    </row>
    <row r="37" spans="2:5" ht="16.5" customHeight="1">
      <c r="B37" s="15" t="s">
        <v>3</v>
      </c>
      <c r="C37" s="16" t="s">
        <v>17</v>
      </c>
      <c r="D37" s="24"/>
      <c r="E37" s="21" t="str">
        <f>IF(D37=500,"R",IF(D37="500 st","R",IF(D37=0," ",IF(D37&lt;&gt;500,"√",))))</f>
        <v> </v>
      </c>
    </row>
    <row r="38" spans="2:5" ht="16.5" customHeight="1">
      <c r="B38" s="15" t="s">
        <v>4</v>
      </c>
      <c r="C38" s="16" t="s">
        <v>18</v>
      </c>
      <c r="D38" s="22"/>
      <c r="E38" s="21" t="str">
        <f>IF(D38=700,"R",IF(D38=0," ",IF(D38&lt;&gt;700,"√",)))</f>
        <v> </v>
      </c>
    </row>
    <row r="39" spans="2:5" ht="16.5" customHeight="1">
      <c r="B39" s="15" t="s">
        <v>5</v>
      </c>
      <c r="C39" s="16" t="s">
        <v>19</v>
      </c>
      <c r="D39" s="22"/>
      <c r="E39" s="21" t="str">
        <f>IF(D39=200,"R",IF(D39=0," ",IF(D39&lt;&gt;200,"√",)))</f>
        <v> </v>
      </c>
    </row>
    <row r="40" spans="2:5" ht="16.5" customHeight="1">
      <c r="B40" s="15" t="s">
        <v>6</v>
      </c>
      <c r="C40" s="16" t="s">
        <v>21</v>
      </c>
      <c r="D40" s="25"/>
      <c r="E40" s="21" t="str">
        <f>IF(D40=250,"R",IF(D40="250 st","R",IF(D40=0," ",IF(D40&lt;&gt;250,"√",))))</f>
        <v> </v>
      </c>
    </row>
    <row r="41" spans="2:5" ht="16.5" customHeight="1">
      <c r="B41" s="15" t="s">
        <v>7</v>
      </c>
      <c r="C41" s="16" t="s">
        <v>20</v>
      </c>
      <c r="D41" s="22"/>
      <c r="E41" s="21" t="str">
        <f>IF(D41=350,"R",IF(D41=0," ",IF(D41&lt;&gt;350,"√",)))</f>
        <v> </v>
      </c>
    </row>
    <row r="42" spans="2:5" ht="16.5" customHeight="1">
      <c r="B42" s="15" t="s">
        <v>8</v>
      </c>
      <c r="C42" s="16" t="s">
        <v>31</v>
      </c>
      <c r="D42" s="26"/>
      <c r="E42" s="21" t="str">
        <f>IF(D42=33.3%,"R",IF(D42=33.3,"R",IF(D42=0," ",IF(D42&lt;&gt;33.3%,"√",))))</f>
        <v> </v>
      </c>
    </row>
    <row r="43" ht="12.75">
      <c r="C43" t="s">
        <v>28</v>
      </c>
    </row>
    <row r="44" ht="12.75">
      <c r="C44" t="s">
        <v>28</v>
      </c>
    </row>
  </sheetData>
  <sheetProtection password="CC4C" sheet="1" objects="1" scenarios="1"/>
  <protectedRanges>
    <protectedRange sqref="D34:D42" name="Omr?de1"/>
  </protectedRanges>
  <mergeCells count="2">
    <mergeCell ref="B30:C30"/>
    <mergeCell ref="B31:C31"/>
  </mergeCells>
  <printOptions gridLines="1"/>
  <pageMargins left="0.7874015748031497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7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63.7109375" style="0" customWidth="1"/>
    <col min="4" max="4" width="10.7109375" style="0" customWidth="1"/>
    <col min="5" max="5" width="5.7109375" style="0" customWidth="1"/>
  </cols>
  <sheetData>
    <row r="1" ht="12.75" customHeight="1"/>
    <row r="2" ht="15" customHeight="1">
      <c r="B2" s="12" t="s">
        <v>9</v>
      </c>
    </row>
    <row r="3" ht="12.75" customHeight="1">
      <c r="B3" s="2"/>
    </row>
    <row r="4" ht="15" customHeight="1">
      <c r="B4" s="2" t="s">
        <v>29</v>
      </c>
    </row>
    <row r="5" ht="12.75" customHeight="1">
      <c r="B5" s="2"/>
    </row>
    <row r="6" ht="15" customHeight="1">
      <c r="B6" s="2" t="s">
        <v>12</v>
      </c>
    </row>
    <row r="7" ht="12.75" customHeight="1">
      <c r="B7" s="2"/>
    </row>
    <row r="8" spans="2:3" ht="12.75" customHeight="1">
      <c r="B8" s="1"/>
      <c r="C8" s="9" t="s">
        <v>26</v>
      </c>
    </row>
    <row r="9" ht="12.75" customHeight="1">
      <c r="B9" s="6" t="s">
        <v>10</v>
      </c>
    </row>
    <row r="10" ht="15.75" customHeight="1">
      <c r="C10" s="1"/>
    </row>
    <row r="11" spans="4:5" ht="12.75">
      <c r="D11" s="30" t="s">
        <v>25</v>
      </c>
      <c r="E11" s="30"/>
    </row>
    <row r="12" spans="4:5" ht="12.75">
      <c r="D12" s="30"/>
      <c r="E12" s="30"/>
    </row>
    <row r="22" ht="12.75">
      <c r="D22" s="29" t="s">
        <v>24</v>
      </c>
    </row>
    <row r="23" ht="12.75">
      <c r="D23" s="29"/>
    </row>
    <row r="27" ht="12.75">
      <c r="D27" s="6" t="s">
        <v>11</v>
      </c>
    </row>
    <row r="28" ht="12.75">
      <c r="D28" s="6"/>
    </row>
    <row r="29" ht="12.75">
      <c r="D29" s="3"/>
    </row>
    <row r="30" spans="2:4" ht="15.75">
      <c r="B30" s="28" t="s">
        <v>13</v>
      </c>
      <c r="C30" s="28"/>
      <c r="D30" s="20"/>
    </row>
    <row r="31" spans="2:4" ht="15" customHeight="1">
      <c r="B31" s="28" t="s">
        <v>30</v>
      </c>
      <c r="C31" s="28"/>
      <c r="D31" s="7"/>
    </row>
    <row r="32" spans="2:4" ht="12.75" customHeight="1">
      <c r="B32" s="11"/>
      <c r="C32" s="4"/>
      <c r="D32" s="7"/>
    </row>
    <row r="33" spans="2:4" ht="12.75" customHeight="1">
      <c r="B33" s="13"/>
      <c r="C33" s="14"/>
      <c r="D33" s="17"/>
    </row>
    <row r="34" spans="2:5" ht="16.5" customHeight="1">
      <c r="B34" s="15" t="s">
        <v>0</v>
      </c>
      <c r="C34" s="16" t="s">
        <v>14</v>
      </c>
      <c r="D34" s="22">
        <v>400</v>
      </c>
      <c r="E34" s="21" t="str">
        <f>IF(D34=400,"R",IF(D34=0," ",IF(D34&lt;&gt;400,"√",)))</f>
        <v>R</v>
      </c>
    </row>
    <row r="35" spans="2:5" ht="16.5" customHeight="1">
      <c r="B35" s="15" t="s">
        <v>1</v>
      </c>
      <c r="C35" s="16" t="s">
        <v>15</v>
      </c>
      <c r="D35" s="23">
        <v>0.6</v>
      </c>
      <c r="E35" s="21" t="str">
        <f>IF(D35=0.6,"R",IF(D35=0," ",IF(D35&lt;&gt;0.6,"√",)))</f>
        <v>R</v>
      </c>
    </row>
    <row r="36" spans="2:5" ht="16.5" customHeight="1">
      <c r="B36" s="15" t="s">
        <v>2</v>
      </c>
      <c r="C36" s="16" t="s">
        <v>16</v>
      </c>
      <c r="D36" s="23">
        <v>1.4</v>
      </c>
      <c r="E36" s="21" t="str">
        <f>IF(D36=1.4,"R",IF(D36=0," ",IF(D36&lt;&gt;1.4,"√",)))</f>
        <v>R</v>
      </c>
    </row>
    <row r="37" spans="2:5" ht="16.5" customHeight="1">
      <c r="B37" s="15" t="s">
        <v>3</v>
      </c>
      <c r="C37" s="16" t="s">
        <v>17</v>
      </c>
      <c r="D37" s="25" t="s">
        <v>22</v>
      </c>
      <c r="E37" s="21" t="str">
        <f>IF(D37=500,"R",IF(D37="500 st","R",IF(D37=0," ",IF(D37&lt;&gt;500,"√",))))</f>
        <v>R</v>
      </c>
    </row>
    <row r="38" spans="2:5" ht="16.5" customHeight="1">
      <c r="B38" s="15" t="s">
        <v>4</v>
      </c>
      <c r="C38" s="16" t="s">
        <v>18</v>
      </c>
      <c r="D38" s="22">
        <v>700</v>
      </c>
      <c r="E38" s="21" t="str">
        <f>IF(D38=700,"R",IF(D38=0," ",IF(D38&lt;&gt;700,"√",)))</f>
        <v>R</v>
      </c>
    </row>
    <row r="39" spans="2:5" ht="16.5" customHeight="1">
      <c r="B39" s="15" t="s">
        <v>5</v>
      </c>
      <c r="C39" s="16" t="s">
        <v>19</v>
      </c>
      <c r="D39" s="22">
        <v>200</v>
      </c>
      <c r="E39" s="21" t="str">
        <f>IF(D39=200,"R",IF(D39=0," ",IF(D39&lt;&gt;200,"√",)))</f>
        <v>R</v>
      </c>
    </row>
    <row r="40" spans="2:5" ht="16.5" customHeight="1">
      <c r="B40" s="15" t="s">
        <v>6</v>
      </c>
      <c r="C40" s="16" t="s">
        <v>21</v>
      </c>
      <c r="D40" s="25" t="s">
        <v>23</v>
      </c>
      <c r="E40" s="21" t="str">
        <f>IF(D40=250,"R",IF(D40="250 st","R",IF(D40=0," ",IF(D40&lt;&gt;250,"√",))))</f>
        <v>R</v>
      </c>
    </row>
    <row r="41" spans="2:5" ht="16.5" customHeight="1">
      <c r="B41" s="15" t="s">
        <v>7</v>
      </c>
      <c r="C41" s="16" t="s">
        <v>20</v>
      </c>
      <c r="D41" s="22">
        <v>350</v>
      </c>
      <c r="E41" s="21" t="str">
        <f>IF(D41=350,"R",IF(D41=0," ",IF(D41&lt;&gt;350,"√",)))</f>
        <v>R</v>
      </c>
    </row>
    <row r="42" spans="2:5" ht="16.5" customHeight="1">
      <c r="B42" s="18" t="s">
        <v>8</v>
      </c>
      <c r="C42" s="19" t="s">
        <v>31</v>
      </c>
      <c r="D42" s="27">
        <v>0.333</v>
      </c>
      <c r="E42" s="21" t="str">
        <f>IF(D42=33.3%,"R",IF(D42="33,3","R",IF(D42=0," ",IF(D42&lt;&gt;33.3%,"√",))))</f>
        <v>R</v>
      </c>
    </row>
    <row r="43" ht="12.75">
      <c r="C43" t="s">
        <v>28</v>
      </c>
    </row>
    <row r="44" ht="12.75" customHeight="1">
      <c r="C44" s="10" t="s">
        <v>28</v>
      </c>
    </row>
    <row r="45" ht="12.75">
      <c r="C45" s="8"/>
    </row>
    <row r="46" ht="12.75">
      <c r="C46" s="8"/>
    </row>
    <row r="47" ht="12.75">
      <c r="C47" s="8"/>
    </row>
  </sheetData>
  <sheetProtection password="CC4C" sheet="1" objects="1" scenarios="1"/>
  <mergeCells count="4">
    <mergeCell ref="B31:C31"/>
    <mergeCell ref="D22:D23"/>
    <mergeCell ref="D11:E12"/>
    <mergeCell ref="B30:C30"/>
  </mergeCells>
  <printOptions gridLines="1"/>
  <pageMargins left="0.7874015748031497" right="0.5905511811023623" top="0.984251968503937" bottom="0.7874015748031497" header="0.5118110236220472" footer="0.5118110236220472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CFL</cp:lastModifiedBy>
  <cp:lastPrinted>2005-03-29T14:20:05Z</cp:lastPrinted>
  <dcterms:created xsi:type="dcterms:W3CDTF">2004-12-22T09:59:07Z</dcterms:created>
  <dcterms:modified xsi:type="dcterms:W3CDTF">2005-06-08T08:27:14Z</dcterms:modified>
  <cp:category/>
  <cp:version/>
  <cp:contentType/>
  <cp:contentStatus/>
</cp:coreProperties>
</file>